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s00000plznt023.ss.szdc.cz\DokumentySSZ\Podklady pro zadání\UT - 2 - Plzeň\Steiner\Prejezdy500\OŘ Ústí nad Labem\P+R\Balíček 402 (Karlovy Vary - Potůčky)\"/>
    </mc:Choice>
  </mc:AlternateContent>
  <bookViews>
    <workbookView xWindow="930" yWindow="0" windowWidth="28800" windowHeight="12900"/>
  </bookViews>
  <sheets>
    <sheet name="Požadavky na výkon a fukci" sheetId="5" r:id="rId1"/>
    <sheet name="SO 98-98" sheetId="6" r:id="rId2"/>
  </sheets>
  <definedNames>
    <definedName name="_xlnm.Print_Titles" localSheetId="0">'Požadavky na výkon a fukci'!$3:$3</definedName>
    <definedName name="_xlnm.Print_Area" localSheetId="0">'Požadavky na výkon a fukci'!$A$2:$E$14</definedName>
    <definedName name="_xlnm.Print_Area" localSheetId="1">'SO 98-98'!$B$1:$L$36</definedName>
  </definedNames>
  <calcPr calcId="162913"/>
</workbook>
</file>

<file path=xl/calcChain.xml><?xml version="1.0" encoding="utf-8"?>
<calcChain xmlns="http://schemas.openxmlformats.org/spreadsheetml/2006/main">
  <c r="F2" i="6" l="1"/>
  <c r="E2" i="5" l="1"/>
  <c r="L32" i="6" l="1"/>
  <c r="J32" i="6"/>
  <c r="L28" i="6"/>
  <c r="J28" i="6"/>
  <c r="L22" i="6"/>
  <c r="J22" i="6"/>
  <c r="L18" i="6"/>
  <c r="J18" i="6"/>
  <c r="L14" i="6"/>
  <c r="J14" i="6"/>
  <c r="B14" i="6"/>
  <c r="L36" i="6" l="1"/>
  <c r="L26" i="6"/>
  <c r="B18" i="6"/>
  <c r="B22" i="6" s="1"/>
  <c r="K2" i="6" l="1"/>
  <c r="B28" i="6"/>
  <c r="B32" i="6" s="1"/>
</calcChain>
</file>

<file path=xl/comments1.xml><?xml version="1.0" encoding="utf-8"?>
<comments xmlns="http://schemas.openxmlformats.org/spreadsheetml/2006/main">
  <authors>
    <author>Salavová Mariana, Ing.</author>
  </authors>
  <commentList>
    <comment ref="K4" authorId="0" shapeId="0">
      <text>
        <r>
          <rPr>
            <b/>
            <u/>
            <sz val="11"/>
            <color indexed="81"/>
            <rFont val="Arial"/>
            <family val="2"/>
            <charset val="238"/>
          </rPr>
          <t>1. až 3. místo obor:</t>
        </r>
        <r>
          <rPr>
            <b/>
            <u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sz val="9"/>
            <color indexed="81"/>
            <rFont val="Arial"/>
            <family val="2"/>
            <charset val="238"/>
          </rPr>
          <t xml:space="preserve">obory stavebních objektů:
</t>
        </r>
        <r>
          <rPr>
            <b/>
            <i/>
            <sz val="9"/>
            <color indexed="81"/>
            <rFont val="Arial"/>
            <family val="2"/>
            <charset val="238"/>
          </rPr>
          <t>801</t>
        </r>
        <r>
          <rPr>
            <i/>
            <sz val="9"/>
            <color indexed="81"/>
            <rFont val="Arial"/>
            <family val="2"/>
            <charset val="238"/>
          </rPr>
          <t xml:space="preserve"> Budovy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802</t>
        </r>
        <r>
          <rPr>
            <i/>
            <sz val="9"/>
            <color indexed="81"/>
            <rFont val="Arial"/>
            <family val="2"/>
            <charset val="238"/>
          </rPr>
          <t xml:space="preserve"> Haly občanské výstavby
</t>
        </r>
        <r>
          <rPr>
            <b/>
            <i/>
            <sz val="9"/>
            <color indexed="81"/>
            <rFont val="Arial"/>
            <family val="2"/>
            <charset val="238"/>
          </rPr>
          <t>803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bydlení
</t>
        </r>
        <r>
          <rPr>
            <b/>
            <i/>
            <sz val="9"/>
            <color indexed="81"/>
            <rFont val="Arial"/>
            <family val="2"/>
            <charset val="238"/>
          </rPr>
          <t>811</t>
        </r>
        <r>
          <rPr>
            <i/>
            <sz val="9"/>
            <color indexed="81"/>
            <rFont val="Arial"/>
            <family val="2"/>
            <charset val="238"/>
          </rPr>
          <t xml:space="preserve"> Haly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812</t>
        </r>
        <r>
          <rPr>
            <i/>
            <sz val="9"/>
            <color indexed="81"/>
            <rFont val="Arial"/>
            <family val="2"/>
            <charset val="238"/>
          </rPr>
          <t xml:space="preserve"> Budovy pro výrobu a služby
</t>
        </r>
        <r>
          <rPr>
            <b/>
            <i/>
            <sz val="9"/>
            <color indexed="81"/>
            <rFont val="Arial"/>
            <family val="2"/>
            <charset val="238"/>
          </rPr>
          <t>813</t>
        </r>
        <r>
          <rPr>
            <i/>
            <sz val="9"/>
            <color indexed="81"/>
            <rFont val="Arial"/>
            <family val="2"/>
            <charset val="238"/>
          </rPr>
          <t xml:space="preserve"> Věže, stožáry a komíny
</t>
        </r>
        <r>
          <rPr>
            <b/>
            <i/>
            <sz val="9"/>
            <color indexed="81"/>
            <rFont val="Arial"/>
            <family val="2"/>
            <charset val="238"/>
          </rPr>
          <t>814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a jímky čistíren vod a ostatní pozemní nádrže,  
        jímky zásobníky a jámy
</t>
        </r>
        <r>
          <rPr>
            <b/>
            <i/>
            <sz val="9"/>
            <color indexed="81"/>
            <rFont val="Arial"/>
            <family val="2"/>
            <charset val="238"/>
          </rPr>
          <t>815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pozemní zvláštní
</t>
        </r>
        <r>
          <rPr>
            <b/>
            <i/>
            <sz val="9"/>
            <color indexed="81"/>
            <rFont val="Arial"/>
            <family val="2"/>
            <charset val="238"/>
          </rPr>
          <t>817</t>
        </r>
        <r>
          <rPr>
            <i/>
            <sz val="9"/>
            <color indexed="81"/>
            <rFont val="Arial"/>
            <family val="2"/>
            <charset val="238"/>
          </rPr>
          <t xml:space="preserve"> Objekty jaderných zařízení
</t>
        </r>
        <r>
          <rPr>
            <b/>
            <i/>
            <sz val="9"/>
            <color indexed="81"/>
            <rFont val="Arial"/>
            <family val="2"/>
            <charset val="238"/>
          </rPr>
          <t>821</t>
        </r>
        <r>
          <rPr>
            <i/>
            <sz val="9"/>
            <color indexed="81"/>
            <rFont val="Arial"/>
            <family val="2"/>
            <charset val="238"/>
          </rPr>
          <t xml:space="preserve"> Mosty
</t>
        </r>
        <r>
          <rPr>
            <b/>
            <i/>
            <sz val="9"/>
            <color indexed="81"/>
            <rFont val="Arial"/>
            <family val="2"/>
            <charset val="238"/>
          </rPr>
          <t>822</t>
        </r>
        <r>
          <rPr>
            <i/>
            <sz val="9"/>
            <color indexed="81"/>
            <rFont val="Arial"/>
            <family val="2"/>
            <charset val="238"/>
          </rPr>
          <t xml:space="preserve"> Komunikace pozemní a letiště
</t>
        </r>
        <r>
          <rPr>
            <b/>
            <i/>
            <sz val="9"/>
            <color indexed="81"/>
            <rFont val="Arial"/>
            <family val="2"/>
            <charset val="238"/>
          </rPr>
          <t>823</t>
        </r>
        <r>
          <rPr>
            <i/>
            <sz val="9"/>
            <color indexed="81"/>
            <rFont val="Arial"/>
            <family val="2"/>
            <charset val="238"/>
          </rPr>
          <t xml:space="preserve"> Plochy a úpravy území
</t>
        </r>
        <r>
          <rPr>
            <b/>
            <i/>
            <sz val="9"/>
            <color indexed="81"/>
            <rFont val="Arial"/>
            <family val="2"/>
            <charset val="238"/>
          </rPr>
          <t>824</t>
        </r>
        <r>
          <rPr>
            <i/>
            <sz val="9"/>
            <color indexed="81"/>
            <rFont val="Arial"/>
            <family val="2"/>
            <charset val="238"/>
          </rPr>
          <t xml:space="preserve"> Dráhy kolejové
</t>
        </r>
        <r>
          <rPr>
            <b/>
            <i/>
            <sz val="9"/>
            <color indexed="81"/>
            <rFont val="Arial"/>
            <family val="2"/>
            <charset val="238"/>
          </rPr>
          <t>825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(mimo důlní)
</t>
        </r>
        <r>
          <rPr>
            <b/>
            <i/>
            <sz val="9"/>
            <color indexed="81"/>
            <rFont val="Arial"/>
            <family val="2"/>
            <charset val="238"/>
          </rPr>
          <t>826</t>
        </r>
        <r>
          <rPr>
            <i/>
            <sz val="9"/>
            <color indexed="81"/>
            <rFont val="Arial"/>
            <family val="2"/>
            <charset val="238"/>
          </rPr>
          <t xml:space="preserve"> Objekty podzemní důlní
</t>
        </r>
        <r>
          <rPr>
            <b/>
            <i/>
            <sz val="9"/>
            <color indexed="81"/>
            <rFont val="Arial"/>
            <family val="2"/>
            <charset val="238"/>
          </rPr>
          <t>827</t>
        </r>
        <r>
          <rPr>
            <i/>
            <sz val="9"/>
            <color indexed="81"/>
            <rFont val="Arial"/>
            <family val="2"/>
            <charset val="238"/>
          </rPr>
          <t xml:space="preserve"> Vedení trubní dálková a přípojná
</t>
        </r>
        <r>
          <rPr>
            <b/>
            <i/>
            <sz val="9"/>
            <color indexed="81"/>
            <rFont val="Arial"/>
            <family val="2"/>
            <charset val="238"/>
          </rPr>
          <t>828</t>
        </r>
        <r>
          <rPr>
            <i/>
            <sz val="9"/>
            <color indexed="81"/>
            <rFont val="Arial"/>
            <family val="2"/>
            <charset val="238"/>
          </rPr>
          <t xml:space="preserve"> Vedení elektrická a dráhy visuté
</t>
        </r>
        <r>
          <rPr>
            <b/>
            <i/>
            <sz val="9"/>
            <color indexed="81"/>
            <rFont val="Arial"/>
            <family val="2"/>
            <charset val="238"/>
          </rPr>
          <t>831</t>
        </r>
        <r>
          <rPr>
            <i/>
            <sz val="9"/>
            <color indexed="81"/>
            <rFont val="Arial"/>
            <family val="2"/>
            <charset val="238"/>
          </rPr>
          <t xml:space="preserve"> Hydromeliorace
</t>
        </r>
        <r>
          <rPr>
            <b/>
            <i/>
            <sz val="9"/>
            <color indexed="81"/>
            <rFont val="Arial"/>
            <family val="2"/>
            <charset val="238"/>
          </rPr>
          <t>832</t>
        </r>
        <r>
          <rPr>
            <i/>
            <sz val="9"/>
            <color indexed="81"/>
            <rFont val="Arial"/>
            <family val="2"/>
            <charset val="238"/>
          </rPr>
          <t xml:space="preserve"> Hráze a objekty na tocích
</t>
        </r>
        <r>
          <rPr>
            <b/>
            <i/>
            <sz val="9"/>
            <color indexed="81"/>
            <rFont val="Arial"/>
            <family val="2"/>
            <charset val="238"/>
          </rPr>
          <t>833</t>
        </r>
        <r>
          <rPr>
            <i/>
            <sz val="9"/>
            <color indexed="81"/>
            <rFont val="Arial"/>
            <family val="2"/>
            <charset val="238"/>
          </rPr>
          <t xml:space="preserve"> Nádrže na tocích, úpravy toků a kanály
</t>
        </r>
        <r>
          <rPr>
            <b/>
            <sz val="9"/>
            <color indexed="81"/>
            <rFont val="Arial"/>
            <family val="2"/>
            <charset val="238"/>
          </rPr>
          <t xml:space="preserve">
obory stavebních prací výrobní povahy:
</t>
        </r>
        <r>
          <rPr>
            <b/>
            <i/>
            <sz val="9"/>
            <color indexed="81"/>
            <rFont val="Arial"/>
            <family val="2"/>
            <charset val="238"/>
          </rPr>
          <t>838</t>
        </r>
        <r>
          <rPr>
            <i/>
            <sz val="9"/>
            <color indexed="81"/>
            <rFont val="Arial"/>
            <family val="2"/>
            <charset val="238"/>
          </rPr>
          <t xml:space="preserve"> Práce stavební při budování technologických zařizení
</t>
        </r>
        <r>
          <rPr>
            <b/>
            <i/>
            <sz val="9"/>
            <color indexed="81"/>
            <rFont val="Arial"/>
            <family val="2"/>
            <charset val="238"/>
          </rPr>
          <t>839</t>
        </r>
        <r>
          <rPr>
            <i/>
            <sz val="9"/>
            <color indexed="81"/>
            <rFont val="Arial"/>
            <family val="2"/>
            <charset val="238"/>
          </rPr>
          <t xml:space="preserve"> Práce výrobní povahy ve stavebnictví</t>
        </r>
      </text>
    </comment>
    <comment ref="L4" authorId="0" shapeId="0">
      <text>
        <r>
          <rPr>
            <b/>
            <u/>
            <sz val="10"/>
            <color indexed="81"/>
            <rFont val="Arial"/>
            <family val="2"/>
            <charset val="238"/>
          </rPr>
          <t>povinné: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i/>
            <sz val="9"/>
            <color indexed="81"/>
            <rFont val="Arial"/>
            <family val="2"/>
            <charset val="238"/>
          </rPr>
          <t>4. místo skupina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b/>
            <u/>
            <sz val="10"/>
            <color indexed="81"/>
            <rFont val="Arial"/>
            <family val="2"/>
            <charset val="238"/>
          </rPr>
          <t>volitelné v případě, že lze zařadit:</t>
        </r>
        <r>
          <rPr>
            <b/>
            <sz val="9"/>
            <color indexed="81"/>
            <rFont val="Arial"/>
            <family val="2"/>
            <charset val="238"/>
          </rPr>
          <t xml:space="preserve">
</t>
        </r>
        <r>
          <rPr>
            <i/>
            <sz val="9"/>
            <color indexed="81"/>
            <rFont val="Arial"/>
            <family val="2"/>
            <charset val="238"/>
          </rPr>
          <t>5. místo podskupina
6. místo konstrukčně materiálová charakteristika
7. místo druh stavební akce</t>
        </r>
      </text>
    </comment>
    <comment ref="E5" authorId="0" shapeId="0">
      <text>
        <r>
          <rPr>
            <b/>
            <u/>
            <sz val="10"/>
            <color indexed="81"/>
            <rFont val="Calibri"/>
            <family val="2"/>
            <charset val="238"/>
            <scheme val="minor"/>
          </rPr>
          <t>Vybrat stádium dle seznamu: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Nejčastěji se zpracovává rozpočet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rozpočet jednotlivých SO a PS v rozsahu oceněných soupisů prací dle požadavků vyhlášky č. 169/2016 Sb. 
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V případě, 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že je podkladem pro výběr zhotovitele na realizaci díla dokumentace ve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- DUR (tj. v případě staveb kdy projektovou dokumentaci ve stádiu 3 zpracovává zhotovitel stavby), jsou rozpočty jednotlivých SO a PS zpracované ve </t>
        </r>
        <r>
          <rPr>
            <i/>
            <u/>
            <sz val="9"/>
            <color indexed="81"/>
            <rFont val="Calibri"/>
            <family val="2"/>
            <charset val="238"/>
            <scheme val="minor"/>
          </rPr>
          <t>Formulářích SOPS stádia 3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 xml:space="preserve"> jako podklad pro sestavení souhrnného rozpočtu a určení předpokládané hodnoty zakázky pro další stádia.  V Řádku se uveden, že se jedná o </t>
        </r>
        <r>
          <rPr>
            <b/>
            <i/>
            <sz val="9"/>
            <color indexed="81"/>
            <rFont val="Calibri"/>
            <family val="2"/>
            <charset val="238"/>
            <scheme val="minor"/>
          </rPr>
          <t>Stádium 2</t>
        </r>
        <r>
          <rPr>
            <i/>
            <sz val="9"/>
            <color indexed="81"/>
            <rFont val="Calibri"/>
            <family val="2"/>
            <charset val="238"/>
            <scheme val="minor"/>
          </rPr>
          <t>.</t>
        </r>
        <r>
          <rPr>
            <sz val="9"/>
            <color indexed="81"/>
            <rFont val="Calibri"/>
            <family val="2"/>
            <charset val="238"/>
            <scheme val="minor"/>
          </rPr>
          <t xml:space="preserve">
</t>
        </r>
      </text>
    </comment>
    <comment ref="F14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15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6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17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1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Povinná položka</t>
        </r>
        <r>
          <rPr>
            <sz val="10"/>
            <color indexed="81"/>
            <rFont val="Arial"/>
            <family val="2"/>
            <charset val="238"/>
          </rPr>
          <t xml:space="preserve">
</t>
        </r>
      </text>
    </comment>
    <comment ref="F2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stavby.</t>
        </r>
      </text>
    </comment>
    <comment ref="F28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29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0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1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  <comment ref="F32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 xml:space="preserve">Variantní položka
</t>
        </r>
        <r>
          <rPr>
            <i/>
            <sz val="10"/>
            <color indexed="81"/>
            <rFont val="Arial"/>
            <family val="2"/>
            <charset val="238"/>
          </rPr>
          <t>v případě, že se ve stavbě s položkou neuvažuje, bude tato odstraněna.</t>
        </r>
      </text>
    </comment>
    <comment ref="F33" authorId="0" shapeId="0">
      <text>
        <r>
          <rPr>
            <i/>
            <sz val="10"/>
            <color indexed="81"/>
            <rFont val="Arial"/>
            <family val="2"/>
            <charset val="238"/>
          </rPr>
          <t>Doplnění názvu položky upřesňující popis dané položky</t>
        </r>
        <r>
          <rPr>
            <b/>
            <i/>
            <sz val="10"/>
            <color indexed="81"/>
            <rFont val="Arial"/>
            <family val="2"/>
            <charset val="238"/>
          </rPr>
          <t>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4" authorId="0" shapeId="0">
      <text>
        <r>
          <rPr>
            <i/>
            <sz val="10"/>
            <color indexed="81"/>
            <rFont val="Arial"/>
            <family val="2"/>
            <charset val="238"/>
          </rPr>
          <t>Způsob stanovení množství položky, nebo odkaz na příslušnou přílohu dokumentace.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35" authorId="0" shapeId="0">
      <text>
        <r>
          <rPr>
            <b/>
            <i/>
            <u/>
            <sz val="10"/>
            <color indexed="81"/>
            <rFont val="Arial"/>
            <family val="2"/>
            <charset val="238"/>
          </rPr>
          <t>Technická specifikace položky :</t>
        </r>
        <r>
          <rPr>
            <i/>
            <sz val="10"/>
            <color indexed="81"/>
            <rFont val="Arial"/>
            <family val="2"/>
            <charset val="238"/>
          </rPr>
          <t xml:space="preserve">
základní text bude dle potřeby doplněn o požadavky zohledňující specifický charakter stavby a odkaz na vyjádření dotčených orgánů a osob, vznesených v průběhu stavebního řízení.</t>
        </r>
      </text>
    </comment>
  </commentList>
</comments>
</file>

<file path=xl/sharedStrings.xml><?xml version="1.0" encoding="utf-8"?>
<sst xmlns="http://schemas.openxmlformats.org/spreadsheetml/2006/main" count="134" uniqueCount="93">
  <si>
    <t>Název stavby</t>
  </si>
  <si>
    <t>POŽADAVKY NA VÝKON A FUNKCI</t>
  </si>
  <si>
    <t>Cena celkem:</t>
  </si>
  <si>
    <t>Rekapitulace dat pro tvorbu nabídkové ceny stavby</t>
  </si>
  <si>
    <t>Položka</t>
  </si>
  <si>
    <t>Název položky</t>
  </si>
  <si>
    <t>Popis položky</t>
  </si>
  <si>
    <r>
      <t xml:space="preserve">Cena za položku
</t>
    </r>
    <r>
      <rPr>
        <sz val="11"/>
        <color theme="1"/>
        <rFont val="Verdana"/>
        <family val="2"/>
        <charset val="238"/>
      </rPr>
      <t>[Kč]</t>
    </r>
  </si>
  <si>
    <t>SOUPIS PRACÍ / ROZPOČET</t>
  </si>
  <si>
    <t>SO 98-98</t>
  </si>
  <si>
    <t>Stavba:</t>
  </si>
  <si>
    <t>CELKEM:</t>
  </si>
  <si>
    <t>SO/PS:</t>
  </si>
  <si>
    <t>Všeobecný objekt</t>
  </si>
  <si>
    <t>Kategorie monitoringu:</t>
  </si>
  <si>
    <t/>
  </si>
  <si>
    <t>Klasifikace SO/PS:</t>
  </si>
  <si>
    <t>Stupeň dokumentace:</t>
  </si>
  <si>
    <t>Stádium 2</t>
  </si>
  <si>
    <t>ISPROFIN:</t>
  </si>
  <si>
    <t>Majetek:</t>
  </si>
  <si>
    <t>SŽ</t>
  </si>
  <si>
    <t>Označení (S-kód):</t>
  </si>
  <si>
    <t>Zahájení realizace SO/PS:</t>
  </si>
  <si>
    <t>Zpracovatel:</t>
  </si>
  <si>
    <t>Cenová úroveň:</t>
  </si>
  <si>
    <t>Ukončení realizace SO/PS.</t>
  </si>
  <si>
    <t>Datum zpracování:</t>
  </si>
  <si>
    <t>Poř. číslo</t>
  </si>
  <si>
    <t>Kód položky</t>
  </si>
  <si>
    <t>Varianta</t>
  </si>
  <si>
    <t>Cenová soustava</t>
  </si>
  <si>
    <t>Název položky/dílu</t>
  </si>
  <si>
    <t>MJ</t>
  </si>
  <si>
    <t>Množství</t>
  </si>
  <si>
    <t>Jednotková hmotnost</t>
  </si>
  <si>
    <t>Celková hmotnost</t>
  </si>
  <si>
    <t>Cena</t>
  </si>
  <si>
    <t>Jednotková</t>
  </si>
  <si>
    <t>Celkem</t>
  </si>
  <si>
    <t>D</t>
  </si>
  <si>
    <t>Díl:</t>
  </si>
  <si>
    <t>Dokumentace stavby</t>
  </si>
  <si>
    <t>P</t>
  </si>
  <si>
    <t>VSEOB001</t>
  </si>
  <si>
    <t>R-položka</t>
  </si>
  <si>
    <t>Geodetická dokumentace skutečného provedení stavby</t>
  </si>
  <si>
    <t>KPL</t>
  </si>
  <si>
    <t>PP</t>
  </si>
  <si>
    <t>Vypracování geodetické části dokumentace skutečného provedení</t>
  </si>
  <si>
    <t>VV</t>
  </si>
  <si>
    <t>v předepsaném rozsahu a počtu dle VTP a ZTP</t>
  </si>
  <si>
    <t>TS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</si>
  <si>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</si>
  <si>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</si>
  <si>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</si>
  <si>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</si>
  <si>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</si>
  <si>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VSEOB003</t>
  </si>
  <si>
    <t>Dokumentace skutečného provedení v elektronické formě</t>
  </si>
  <si>
    <t>Vypracování kompletní dokumentace skutečného provedení v elektronické formě.</t>
  </si>
  <si>
    <t xml:space="preserve">Položka zahrnuje veškeré činnosti nezbytné k vypracování kompletní elketroniké dokumentace skutečného provedení dle SOD na zhotovení stavby a v rozsahu vyhlášky č. 499/2006 Sb. v platném znění a dle požadavků VTP a ZTP. </t>
  </si>
  <si>
    <t>W</t>
  </si>
  <si>
    <t>Součet</t>
  </si>
  <si>
    <t>za  Díl</t>
  </si>
  <si>
    <t>Ostatní</t>
  </si>
  <si>
    <t xml:space="preserve">Osvědčení o shodě notifikovanou osobou 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</si>
  <si>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</si>
  <si>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
Položka zahrnuje  všechny nezbytné práce, náklady a zařízení  včetně  všech doprav a pomocného materiálu nutných  pro uskutečnění dané činnosti.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</si>
  <si>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</si>
  <si>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</si>
  <si>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
Položka zahrnuje  všechny nezbytné práce, náklady a zařízení  včetně  všech doprav a pomocného materiálu nutných  pro uskutečnění dané činnosti.</t>
  </si>
  <si>
    <t>Poznámka</t>
  </si>
  <si>
    <t>Správa železnic, státní organizace</t>
  </si>
  <si>
    <t>Přejezdy_500/2020</t>
  </si>
  <si>
    <t>Stavba 1:</t>
  </si>
  <si>
    <t>PS 01-01-31</t>
  </si>
  <si>
    <t>V rozsahu Zjednodušené dokumentace ve stádiu 2 a ZTP</t>
  </si>
  <si>
    <t>SO 01-10-01</t>
  </si>
  <si>
    <t>SO 01-11-01</t>
  </si>
  <si>
    <t>SO 01-13-01</t>
  </si>
  <si>
    <t>SO 01-86-01</t>
  </si>
  <si>
    <t>Doplnění závor na přejezdu P173 v km 20,548 trati Karlovy Vary - Potůčky</t>
  </si>
  <si>
    <t>Zabezpečovací zařízení (PZS) železniční přejezd v km 20,548 (P173)</t>
  </si>
  <si>
    <t>Železniční svršek železniční přejezd v km 20,548 (P173)</t>
  </si>
  <si>
    <t>Železniční spodek železniční přejezd v km 20,548 (P173)</t>
  </si>
  <si>
    <t>Železniční přejezd železniční přejezd v km 20,548 (P173)</t>
  </si>
  <si>
    <t>Přípojka napájení NN železniční přejezd v km 20,548 (P173)</t>
  </si>
  <si>
    <t>Dodání úpravy a rozšíření vnitřního technologického zařízení PZS včetně potřebného pomocného materiálu, softwarového vybavení a jeho dopravu. Položka obsahuje všechny náklady na měnu zapojení a doplnění příslušných stojanů/skříní v reléovém domku, upevnění stojanu/skříně, úpravu výstroje reléového domku a napájení (změna baterií o vyšší kapacitě, dodání dobíječe), úpravu vazebních a ovládacích obvodů v sousedních ŽST (JOP AŽD v ŽST Karlovy Vary) včetně pomocného materiálu. Dveře technologického domku budou osazeny dveřním kontaktem pro budoucí zapojení do DDTS. Položka obsahuje všechny náklady na montáž dodaného zařízení se všemi pomocnými a doplňujícími pracemi a součástmi, případné použití mechanizmů, včetně dopravy ze skladu k místu montáže, náklady na mzdy. V rámci tohoto PS bude zpracována a schválena nová tabulka přejezdu, provedeno úplné přezkoušení nového PZS a jeho uvedení do provozu. V případě zásahu ovládacích obvodů do sousedních stanic bude zpracována a schválena změna závěrových tabulek SZZ ŽST, vč. výměny SW. PS bude realizován dle závazných norem a směrnic a to včetně podmínek TSI. Součástí tohoto PS budou rovněž demontáže původní zbytné vnitřní technologie PZS.                                                                                                                                                                                Dodání venkovního zařízení upraveného a rozšířeného PZS včetně potřebného pomocného materiálu a jeho dopravu (zejména výstražníky s LED, pohony závor, závory). Položka obsahuje veškeré související náklady (kabelizace, základy a pod.), včetně pomocného materiálu a jeho dopravu do staveništního skladu, zapojení včetně předepsaných zkoušek. Položka obsahuje všechny náklady na montáž dodaného zařízení se všemi pomocnými a doplňujícími pracemi a součástmi, případné použití mechanizmů, včetně dopravy ze skladu k místu montáže, náklady na mzdy. PS bude realizován dle závazných norem a směrnic a to včetně podmínek TSI. Součástí tohoto PS budou rovněž demontáže veškerých zbytných venkovních prvků stávajícího PZS.</t>
  </si>
  <si>
    <r>
      <t xml:space="preserve">V místě přejezdu dojde k výměně železničního svršku za nový na délku kolejového pole ve vazbě na soustavu železničního svršku v navazující koleji. </t>
    </r>
    <r>
      <rPr>
        <sz val="11"/>
        <rFont val="Calibri"/>
        <family val="2"/>
        <charset val="238"/>
        <scheme val="minor"/>
      </rPr>
      <t xml:space="preserve">Nové pražce budou betonové. </t>
    </r>
    <r>
      <rPr>
        <sz val="11"/>
        <color theme="1"/>
        <rFont val="Calibri"/>
        <family val="2"/>
        <charset val="238"/>
        <scheme val="minor"/>
      </rPr>
      <t xml:space="preserve">Bude provedena směrová a výšková úprava koleje v přejezdu a v navazujících úsecích oblouku a vzestupnice včetně přilehlé výhybky s doplněním kolejového lože a úpravou BK. </t>
    </r>
  </si>
  <si>
    <t>Bude realizována sanace železničního spodku v oblasti přejezdu provedením ZKPP a zřízeno jeho odvodnění vč. vyústění.</t>
  </si>
  <si>
    <t>V rámci stavby dojde k demontáži přejezdové konstrukce a odfrézováním stávající živičné konstrukce vozovky v oblasti přejezdu s nutným odtěžením konstrukčních vrstev. Do vozovky bude osazen příčný odvodňovací žlab pro zamezení stékání vody z vozovky do přejezdu a vybudováno jeho vyústění. Dále bude provedena montáž nové přejezdové pryžové konstrukce s uložením vnějších panelů na závěrných zídkách a položení nových vrstev konstrukce živičné vozovky v oblasti přejezdu v takovém rozsahu, aby niveleta komunikace plynule navazovala na přilehlé úseky. Součástí stavebních prací bude provedení bezbariérových úprav na chodníku pro osoby s omezenou schopností pohybu a orientace. Všechny stavební úpravy budou provedeny v souladu s ČSN 73 6380 „Železniční přejezdy a přechody“.</t>
  </si>
  <si>
    <t xml:space="preserve">Výměna hlavního jističe v R-PZS u RD. Provedení revizní zprávy a uvedení do provozu. Součástí je kromě demontážních prací, dodávka a montáž nového zařízení včetně uvedení do provozu dle Zákona o drahách v platném znění a doprovodných vyhl. v platných zněních. Řešení zahrnuje také provizorní a výlukové stavy, likvidaci odpadů. SO bude realizován dle závazných norem a směrnic a to včetně podmínek a EN. V rámci úpravy napájení bude realizována zásuvka pro mobilní náhradní zdroj.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</si>
</sst>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#,##0.00\ &quot;Kč&quot;;\-#,##0.00\ &quot;Kč&quot;"/>
    <numFmt numFmtId="164" formatCode="_-* #,##0.00\ _K_č_-;\-* #,##0.00\ _K_č_-;_-* &quot;-&quot;??\ _K_č_-;_-@_-"/>
    <numFmt numFmtId="165" formatCode="#,##0.00\ &quot;Kč&quot;"/>
    <numFmt numFmtId="166" formatCode="m\/yyyy"/>
    <numFmt numFmtId="167" formatCode="#,##0.000"/>
  </numFmts>
  <fonts count="47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0"/>
      <name val="Arial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i/>
      <sz val="6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b/>
      <sz val="8"/>
      <color rgb="FFDF572D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theme="8" tint="-0.249977111117893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8" tint="-0.249977111117893"/>
      <name val="Arial"/>
      <family val="2"/>
      <charset val="238"/>
    </font>
    <font>
      <b/>
      <sz val="12"/>
      <color theme="8" tint="-0.249977111117893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8" tint="-0.249977111117893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0"/>
      <color theme="1"/>
      <name val="Arial"/>
      <family val="2"/>
      <charset val="238"/>
    </font>
    <font>
      <b/>
      <sz val="10"/>
      <color rgb="FF00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10"/>
      <color theme="8" tint="-0.249977111117893"/>
      <name val="Arial"/>
      <family val="2"/>
      <charset val="238"/>
    </font>
    <font>
      <i/>
      <sz val="8"/>
      <color theme="1"/>
      <name val="Arial Narrow"/>
      <family val="2"/>
      <charset val="238"/>
    </font>
    <font>
      <b/>
      <sz val="9"/>
      <color theme="1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i/>
      <sz val="8"/>
      <name val="Arial"/>
      <family val="2"/>
      <charset val="238"/>
    </font>
    <font>
      <b/>
      <u/>
      <sz val="11"/>
      <color indexed="81"/>
      <name val="Arial"/>
      <family val="2"/>
      <charset val="238"/>
    </font>
    <font>
      <b/>
      <u/>
      <sz val="9"/>
      <color indexed="81"/>
      <name val="Arial"/>
      <family val="2"/>
      <charset val="238"/>
    </font>
    <font>
      <b/>
      <sz val="9"/>
      <color indexed="81"/>
      <name val="Arial"/>
      <family val="2"/>
      <charset val="238"/>
    </font>
    <font>
      <b/>
      <i/>
      <sz val="9"/>
      <color indexed="81"/>
      <name val="Arial"/>
      <family val="2"/>
      <charset val="238"/>
    </font>
    <font>
      <i/>
      <sz val="9"/>
      <color indexed="81"/>
      <name val="Arial"/>
      <family val="2"/>
      <charset val="238"/>
    </font>
    <font>
      <b/>
      <u/>
      <sz val="10"/>
      <color indexed="81"/>
      <name val="Arial"/>
      <family val="2"/>
      <charset val="238"/>
    </font>
    <font>
      <b/>
      <u/>
      <sz val="10"/>
      <color indexed="81"/>
      <name val="Calibri"/>
      <family val="2"/>
      <charset val="238"/>
      <scheme val="minor"/>
    </font>
    <font>
      <sz val="9"/>
      <color indexed="81"/>
      <name val="Calibri"/>
      <family val="2"/>
      <charset val="238"/>
      <scheme val="minor"/>
    </font>
    <font>
      <i/>
      <sz val="9"/>
      <color indexed="81"/>
      <name val="Calibri"/>
      <family val="2"/>
      <charset val="238"/>
      <scheme val="minor"/>
    </font>
    <font>
      <b/>
      <i/>
      <sz val="9"/>
      <color indexed="81"/>
      <name val="Calibri"/>
      <family val="2"/>
      <charset val="238"/>
      <scheme val="minor"/>
    </font>
    <font>
      <i/>
      <u/>
      <sz val="9"/>
      <color indexed="81"/>
      <name val="Calibri"/>
      <family val="2"/>
      <charset val="238"/>
      <scheme val="minor"/>
    </font>
    <font>
      <b/>
      <i/>
      <u/>
      <sz val="10"/>
      <color indexed="81"/>
      <name val="Arial"/>
      <family val="2"/>
      <charset val="238"/>
    </font>
    <font>
      <sz val="10"/>
      <color indexed="81"/>
      <name val="Arial"/>
      <family val="2"/>
      <charset val="238"/>
    </font>
    <font>
      <i/>
      <sz val="10"/>
      <color indexed="81"/>
      <name val="Arial"/>
      <family val="2"/>
      <charset val="238"/>
    </font>
    <font>
      <b/>
      <i/>
      <sz val="10"/>
      <color indexed="81"/>
      <name val="Arial"/>
      <family val="2"/>
      <charset val="238"/>
    </font>
    <font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gradientFill type="path" left="0.5" right="0.5" top="0.5" bottom="0.5">
        <stop position="0">
          <color theme="9" tint="0.80001220740379042"/>
        </stop>
        <stop position="1">
          <color theme="9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gradientFill type="path" left="0.5" right="0.5" top="0.5" bottom="0.5">
        <stop position="0">
          <color theme="5" tint="0.80001220740379042"/>
        </stop>
        <stop position="1">
          <color theme="5" tint="0.40000610370189521"/>
        </stop>
      </gradientFill>
    </fill>
    <fill>
      <patternFill patternType="solid">
        <fgColor theme="2"/>
        <bgColor indexed="64"/>
      </patternFill>
    </fill>
    <fill>
      <patternFill patternType="solid">
        <fgColor rgb="FF5FAB01"/>
        <bgColor indexed="64"/>
      </patternFill>
    </fill>
    <fill>
      <patternFill patternType="solid">
        <fgColor rgb="FFFFC000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medium">
        <color auto="1"/>
      </right>
      <top style="double">
        <color auto="1"/>
      </top>
      <bottom/>
      <diagonal/>
    </border>
    <border>
      <left style="thin">
        <color auto="1"/>
      </left>
      <right/>
      <top style="double">
        <color auto="1"/>
      </top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hair">
        <color auto="1"/>
      </right>
      <top style="thick">
        <color auto="1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ck">
        <color auto="1"/>
      </left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auto="1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indexed="64"/>
      </bottom>
      <diagonal/>
    </border>
    <border>
      <left style="thin">
        <color auto="1"/>
      </left>
      <right/>
      <top style="double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double">
        <color auto="1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163">
    <xf numFmtId="0" fontId="0" fillId="0" borderId="0" xfId="0"/>
    <xf numFmtId="0" fontId="4" fillId="3" borderId="15" xfId="1" applyFont="1" applyFill="1" applyBorder="1" applyAlignment="1">
      <alignment vertical="center"/>
    </xf>
    <xf numFmtId="0" fontId="1" fillId="0" borderId="0" xfId="1"/>
    <xf numFmtId="0" fontId="5" fillId="0" borderId="17" xfId="1" applyFont="1" applyFill="1" applyBorder="1" applyAlignment="1">
      <alignment vertical="center"/>
    </xf>
    <xf numFmtId="0" fontId="5" fillId="0" borderId="10" xfId="1" applyFont="1" applyFill="1" applyBorder="1" applyAlignment="1">
      <alignment vertical="center" wrapText="1"/>
    </xf>
    <xf numFmtId="0" fontId="5" fillId="0" borderId="0" xfId="1" applyFont="1" applyAlignment="1">
      <alignment horizontal="left" vertical="center"/>
    </xf>
    <xf numFmtId="0" fontId="5" fillId="0" borderId="20" xfId="1" applyFont="1" applyFill="1" applyBorder="1" applyAlignment="1">
      <alignment vertical="top"/>
    </xf>
    <xf numFmtId="0" fontId="5" fillId="0" borderId="21" xfId="1" applyFont="1" applyFill="1" applyBorder="1" applyAlignment="1">
      <alignment horizontal="center" vertical="top" wrapText="1"/>
    </xf>
    <xf numFmtId="0" fontId="5" fillId="0" borderId="22" xfId="1" applyFont="1" applyFill="1" applyBorder="1" applyAlignment="1">
      <alignment horizontal="center" vertical="center" wrapText="1"/>
    </xf>
    <xf numFmtId="0" fontId="5" fillId="0" borderId="23" xfId="1" applyFont="1" applyFill="1" applyBorder="1" applyAlignment="1">
      <alignment horizontal="center" vertical="center" wrapText="1"/>
    </xf>
    <xf numFmtId="0" fontId="1" fillId="0" borderId="0" xfId="1" applyAlignment="1">
      <alignment horizontal="left" vertical="center"/>
    </xf>
    <xf numFmtId="0" fontId="7" fillId="0" borderId="26" xfId="1" applyNumberFormat="1" applyFont="1" applyFill="1" applyBorder="1" applyAlignment="1">
      <alignment horizontal="left" vertical="center" wrapText="1"/>
    </xf>
    <xf numFmtId="0" fontId="7" fillId="0" borderId="25" xfId="1" applyFont="1" applyFill="1" applyBorder="1" applyAlignment="1">
      <alignment horizontal="left" vertical="center" wrapText="1"/>
    </xf>
    <xf numFmtId="0" fontId="1" fillId="0" borderId="0" xfId="1" applyFill="1"/>
    <xf numFmtId="0" fontId="1" fillId="0" borderId="0" xfId="1" applyFill="1" applyAlignment="1">
      <alignment wrapText="1"/>
    </xf>
    <xf numFmtId="0" fontId="8" fillId="0" borderId="0" xfId="1" applyFont="1" applyAlignment="1" applyProtection="1">
      <alignment vertical="center"/>
      <protection hidden="1"/>
    </xf>
    <xf numFmtId="49" fontId="12" fillId="0" borderId="34" xfId="1" applyNumberFormat="1" applyFont="1" applyFill="1" applyBorder="1" applyAlignment="1" applyProtection="1">
      <alignment horizontal="left" vertical="top"/>
    </xf>
    <xf numFmtId="49" fontId="12" fillId="0" borderId="34" xfId="1" applyNumberFormat="1" applyFont="1" applyFill="1" applyBorder="1" applyAlignment="1" applyProtection="1">
      <alignment vertical="top" wrapText="1"/>
    </xf>
    <xf numFmtId="49" fontId="19" fillId="0" borderId="3" xfId="1" applyNumberFormat="1" applyFont="1" applyFill="1" applyBorder="1" applyAlignment="1" applyProtection="1">
      <alignment vertical="center" wrapText="1"/>
      <protection locked="0"/>
    </xf>
    <xf numFmtId="49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4" xfId="1" applyNumberFormat="1" applyFont="1" applyFill="1" applyBorder="1" applyAlignment="1" applyProtection="1">
      <alignment horizontal="left" vertical="center"/>
      <protection locked="0"/>
    </xf>
    <xf numFmtId="0" fontId="19" fillId="0" borderId="3" xfId="1" applyNumberFormat="1" applyFont="1" applyFill="1" applyBorder="1" applyAlignment="1" applyProtection="1">
      <alignment vertical="center"/>
      <protection locked="0"/>
    </xf>
    <xf numFmtId="166" fontId="19" fillId="0" borderId="47" xfId="1" applyNumberFormat="1" applyFont="1" applyFill="1" applyBorder="1" applyAlignment="1" applyProtection="1">
      <alignment horizontal="left" vertical="center"/>
      <protection locked="0"/>
    </xf>
    <xf numFmtId="14" fontId="19" fillId="0" borderId="49" xfId="1" applyNumberFormat="1" applyFont="1" applyFill="1" applyBorder="1" applyAlignment="1" applyProtection="1">
      <alignment vertical="center"/>
      <protection locked="0"/>
    </xf>
    <xf numFmtId="0" fontId="25" fillId="7" borderId="52" xfId="1" applyFont="1" applyFill="1" applyBorder="1" applyAlignment="1" applyProtection="1">
      <alignment horizontal="right" vertical="center"/>
      <protection hidden="1"/>
    </xf>
    <xf numFmtId="3" fontId="25" fillId="7" borderId="53" xfId="1" applyNumberFormat="1" applyFont="1" applyFill="1" applyBorder="1" applyAlignment="1" applyProtection="1">
      <alignment horizontal="left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  <xf numFmtId="0" fontId="26" fillId="7" borderId="57" xfId="1" applyFont="1" applyFill="1" applyBorder="1" applyAlignment="1" applyProtection="1">
      <alignment horizontal="center" vertical="center"/>
      <protection hidden="1"/>
    </xf>
    <xf numFmtId="0" fontId="8" fillId="8" borderId="0" xfId="1" applyFont="1" applyFill="1" applyAlignment="1" applyProtection="1">
      <alignment vertical="center"/>
      <protection locked="0"/>
    </xf>
    <xf numFmtId="0" fontId="20" fillId="8" borderId="58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center" vertical="center"/>
      <protection locked="0"/>
    </xf>
    <xf numFmtId="0" fontId="20" fillId="8" borderId="15" xfId="1" applyFont="1" applyFill="1" applyBorder="1" applyAlignment="1" applyProtection="1">
      <alignment vertical="center"/>
      <protection locked="0"/>
    </xf>
    <xf numFmtId="0" fontId="20" fillId="8" borderId="15" xfId="1" applyFont="1" applyFill="1" applyBorder="1" applyAlignment="1" applyProtection="1">
      <alignment horizontal="left" vertical="center"/>
      <protection locked="0"/>
    </xf>
    <xf numFmtId="0" fontId="20" fillId="8" borderId="59" xfId="1" applyFont="1" applyFill="1" applyBorder="1" applyAlignment="1" applyProtection="1">
      <alignment horizontal="center" vertical="center"/>
      <protection locked="0"/>
    </xf>
    <xf numFmtId="0" fontId="8" fillId="0" borderId="0" xfId="1" applyFont="1" applyAlignment="1" applyProtection="1">
      <alignment vertical="center"/>
      <protection locked="0"/>
    </xf>
    <xf numFmtId="0" fontId="8" fillId="0" borderId="0" xfId="1" applyFont="1" applyFill="1" applyAlignment="1" applyProtection="1">
      <alignment vertical="center"/>
      <protection locked="0"/>
    </xf>
    <xf numFmtId="0" fontId="8" fillId="2" borderId="60" xfId="1" applyFont="1" applyFill="1" applyBorder="1" applyAlignment="1" applyProtection="1">
      <alignment horizontal="center" vertical="center"/>
    </xf>
    <xf numFmtId="49" fontId="8" fillId="0" borderId="61" xfId="1" applyNumberFormat="1" applyFont="1" applyFill="1" applyBorder="1" applyAlignment="1" applyProtection="1">
      <alignment horizontal="center" vertical="center"/>
      <protection locked="0"/>
    </xf>
    <xf numFmtId="0" fontId="8" fillId="2" borderId="61" xfId="1" applyFont="1" applyFill="1" applyBorder="1" applyAlignment="1" applyProtection="1">
      <alignment horizontal="center" vertical="center"/>
      <protection locked="0"/>
    </xf>
    <xf numFmtId="0" fontId="8" fillId="0" borderId="61" xfId="1" applyFont="1" applyFill="1" applyBorder="1" applyAlignment="1" applyProtection="1">
      <alignment horizontal="center" vertical="center"/>
      <protection locked="0"/>
    </xf>
    <xf numFmtId="0" fontId="27" fillId="0" borderId="61" xfId="3" applyNumberFormat="1" applyFont="1" applyFill="1" applyBorder="1" applyAlignment="1" applyProtection="1">
      <alignment horizontal="left" vertical="center" wrapText="1"/>
      <protection locked="0"/>
    </xf>
    <xf numFmtId="167" fontId="8" fillId="0" borderId="61" xfId="1" applyNumberFormat="1" applyFont="1" applyFill="1" applyBorder="1" applyAlignment="1" applyProtection="1">
      <alignment horizontal="center" vertical="center"/>
      <protection locked="0"/>
    </xf>
    <xf numFmtId="2" fontId="8" fillId="0" borderId="61" xfId="1" applyNumberFormat="1" applyFont="1" applyFill="1" applyBorder="1" applyAlignment="1" applyProtection="1">
      <alignment horizontal="center" vertical="center"/>
      <protection locked="0"/>
    </xf>
    <xf numFmtId="4" fontId="28" fillId="0" borderId="61" xfId="3" applyNumberFormat="1" applyFont="1" applyFill="1" applyBorder="1" applyAlignment="1" applyProtection="1">
      <alignment horizontal="center" vertical="center"/>
      <protection locked="0"/>
    </xf>
    <xf numFmtId="165" fontId="28" fillId="0" borderId="62" xfId="3" applyNumberFormat="1" applyFont="1" applyFill="1" applyBorder="1" applyAlignment="1" applyProtection="1">
      <alignment horizontal="right" vertical="center"/>
    </xf>
    <xf numFmtId="0" fontId="8" fillId="0" borderId="8" xfId="1" applyFont="1" applyBorder="1" applyAlignment="1" applyProtection="1">
      <alignment vertical="center"/>
      <protection locked="0"/>
    </xf>
    <xf numFmtId="0" fontId="8" fillId="0" borderId="0" xfId="1" applyFont="1" applyBorder="1" applyAlignment="1" applyProtection="1">
      <alignment vertical="center"/>
      <protection locked="0"/>
    </xf>
    <xf numFmtId="0" fontId="27" fillId="0" borderId="5" xfId="3" applyNumberFormat="1" applyFont="1" applyFill="1" applyBorder="1" applyAlignment="1" applyProtection="1">
      <alignment horizontal="left" vertical="center" wrapText="1"/>
      <protection locked="0"/>
    </xf>
    <xf numFmtId="0" fontId="8" fillId="0" borderId="0" xfId="1" applyFont="1" applyBorder="1" applyAlignment="1" applyProtection="1">
      <alignment horizontal="center" vertical="center"/>
      <protection locked="0"/>
    </xf>
    <xf numFmtId="0" fontId="8" fillId="0" borderId="63" xfId="1" applyFont="1" applyBorder="1" applyAlignment="1" applyProtection="1">
      <alignment horizontal="center" vertical="center"/>
      <protection locked="0"/>
    </xf>
    <xf numFmtId="0" fontId="29" fillId="0" borderId="4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4" xfId="1" applyFont="1" applyBorder="1" applyAlignment="1" applyProtection="1">
      <alignment vertical="center"/>
      <protection locked="0"/>
    </xf>
    <xf numFmtId="0" fontId="8" fillId="0" borderId="65" xfId="1" applyFont="1" applyBorder="1" applyAlignment="1" applyProtection="1">
      <alignment vertical="center"/>
      <protection locked="0"/>
    </xf>
    <xf numFmtId="0" fontId="27" fillId="0" borderId="56" xfId="3" applyNumberFormat="1" applyFont="1" applyFill="1" applyBorder="1" applyAlignment="1" applyProtection="1">
      <alignment horizontal="left" vertical="center" wrapText="1" shrinkToFit="1"/>
      <protection locked="0"/>
    </xf>
    <xf numFmtId="0" fontId="8" fillId="0" borderId="65" xfId="1" applyFont="1" applyBorder="1" applyAlignment="1" applyProtection="1">
      <alignment horizontal="center" vertical="center"/>
      <protection locked="0"/>
    </xf>
    <xf numFmtId="0" fontId="8" fillId="0" borderId="66" xfId="1" applyFont="1" applyBorder="1" applyAlignment="1" applyProtection="1">
      <alignment horizontal="center" vertical="center"/>
      <protection locked="0"/>
    </xf>
    <xf numFmtId="0" fontId="8" fillId="2" borderId="60" xfId="1" applyFont="1" applyFill="1" applyBorder="1" applyAlignment="1" applyProtection="1">
      <alignment horizontal="center" vertical="center"/>
      <protection locked="0"/>
    </xf>
    <xf numFmtId="0" fontId="8" fillId="9" borderId="0" xfId="1" applyFont="1" applyFill="1" applyAlignment="1" applyProtection="1">
      <alignment vertical="center"/>
      <protection locked="0"/>
    </xf>
    <xf numFmtId="0" fontId="20" fillId="9" borderId="58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center" vertical="center"/>
      <protection locked="0"/>
    </xf>
    <xf numFmtId="0" fontId="20" fillId="9" borderId="15" xfId="1" applyFont="1" applyFill="1" applyBorder="1" applyAlignment="1" applyProtection="1">
      <alignment vertical="center"/>
      <protection locked="0"/>
    </xf>
    <xf numFmtId="0" fontId="20" fillId="9" borderId="15" xfId="1" applyFont="1" applyFill="1" applyBorder="1" applyAlignment="1" applyProtection="1">
      <alignment horizontal="left" vertical="center"/>
      <protection locked="0"/>
    </xf>
    <xf numFmtId="165" fontId="20" fillId="9" borderId="59" xfId="1" applyNumberFormat="1" applyFont="1" applyFill="1" applyBorder="1" applyAlignment="1" applyProtection="1">
      <alignment horizontal="center" vertical="center"/>
      <protection locked="0"/>
    </xf>
    <xf numFmtId="0" fontId="8" fillId="0" borderId="0" xfId="1" applyFont="1" applyProtection="1">
      <protection locked="0"/>
    </xf>
    <xf numFmtId="165" fontId="28" fillId="0" borderId="62" xfId="3" applyNumberFormat="1" applyFont="1" applyFill="1" applyBorder="1" applyAlignment="1" applyProtection="1">
      <alignment horizontal="right" vertical="center"/>
      <protection locked="0"/>
    </xf>
    <xf numFmtId="0" fontId="8" fillId="0" borderId="0" xfId="1" applyFont="1" applyAlignment="1" applyProtection="1">
      <alignment horizontal="center"/>
      <protection locked="0"/>
    </xf>
    <xf numFmtId="0" fontId="4" fillId="3" borderId="14" xfId="1" applyFont="1" applyFill="1" applyBorder="1" applyAlignment="1">
      <alignment vertical="center"/>
    </xf>
    <xf numFmtId="0" fontId="8" fillId="0" borderId="0" xfId="1" applyFont="1" applyAlignment="1" applyProtection="1">
      <alignment vertical="center"/>
    </xf>
    <xf numFmtId="0" fontId="10" fillId="0" borderId="30" xfId="1" applyFont="1" applyFill="1" applyBorder="1" applyAlignment="1" applyProtection="1">
      <alignment vertical="center" wrapText="1"/>
    </xf>
    <xf numFmtId="0" fontId="10" fillId="0" borderId="6" xfId="1" applyFont="1" applyFill="1" applyBorder="1" applyAlignment="1" applyProtection="1">
      <alignment vertical="center" wrapText="1"/>
    </xf>
    <xf numFmtId="49" fontId="10" fillId="0" borderId="31" xfId="1" applyNumberFormat="1" applyFont="1" applyFill="1" applyBorder="1" applyAlignment="1" applyProtection="1">
      <alignment vertical="center"/>
    </xf>
    <xf numFmtId="0" fontId="10" fillId="0" borderId="9" xfId="1" applyNumberFormat="1" applyFont="1" applyFill="1" applyBorder="1" applyAlignment="1" applyProtection="1">
      <alignment vertical="center"/>
    </xf>
    <xf numFmtId="49" fontId="10" fillId="0" borderId="32" xfId="1" applyNumberFormat="1" applyFont="1" applyFill="1" applyBorder="1" applyAlignment="1" applyProtection="1">
      <alignment horizontal="right" vertical="center"/>
    </xf>
    <xf numFmtId="0" fontId="11" fillId="0" borderId="0" xfId="1" applyFont="1" applyAlignment="1" applyProtection="1">
      <alignment vertical="center" wrapText="1"/>
    </xf>
    <xf numFmtId="0" fontId="13" fillId="0" borderId="34" xfId="1" applyNumberFormat="1" applyFont="1" applyFill="1" applyBorder="1" applyAlignment="1" applyProtection="1">
      <alignment vertical="top" wrapText="1"/>
    </xf>
    <xf numFmtId="49" fontId="12" fillId="0" borderId="35" xfId="1" applyNumberFormat="1" applyFont="1" applyFill="1" applyBorder="1" applyAlignment="1" applyProtection="1">
      <alignment vertical="top" wrapText="1"/>
    </xf>
    <xf numFmtId="0" fontId="14" fillId="0" borderId="12" xfId="1" applyFont="1" applyFill="1" applyBorder="1" applyAlignment="1" applyProtection="1">
      <alignment vertical="top"/>
    </xf>
    <xf numFmtId="0" fontId="14" fillId="0" borderId="3" xfId="1" applyFont="1" applyFill="1" applyBorder="1" applyAlignment="1" applyProtection="1">
      <alignment vertical="top"/>
    </xf>
    <xf numFmtId="49" fontId="16" fillId="0" borderId="3" xfId="1" applyNumberFormat="1" applyFont="1" applyFill="1" applyBorder="1" applyAlignment="1" applyProtection="1">
      <alignment vertical="top" wrapText="1"/>
    </xf>
    <xf numFmtId="49" fontId="14" fillId="0" borderId="3" xfId="1" applyNumberFormat="1" applyFont="1" applyFill="1" applyBorder="1" applyAlignment="1" applyProtection="1">
      <alignment vertical="top"/>
    </xf>
    <xf numFmtId="49" fontId="14" fillId="0" borderId="36" xfId="1" applyNumberFormat="1" applyFont="1" applyFill="1" applyBorder="1" applyAlignment="1" applyProtection="1">
      <alignment vertical="top"/>
    </xf>
    <xf numFmtId="0" fontId="17" fillId="4" borderId="37" xfId="1" applyFont="1" applyFill="1" applyBorder="1" applyAlignment="1" applyProtection="1">
      <alignment vertical="center"/>
    </xf>
    <xf numFmtId="0" fontId="17" fillId="5" borderId="9" xfId="1" applyFont="1" applyFill="1" applyBorder="1" applyAlignment="1" applyProtection="1">
      <alignment vertical="center"/>
    </xf>
    <xf numFmtId="49" fontId="19" fillId="0" borderId="3" xfId="1" applyNumberFormat="1" applyFont="1" applyFill="1" applyBorder="1" applyAlignment="1" applyProtection="1">
      <alignment vertical="center" wrapText="1"/>
    </xf>
    <xf numFmtId="0" fontId="20" fillId="0" borderId="3" xfId="1" applyNumberFormat="1" applyFont="1" applyFill="1" applyBorder="1" applyAlignment="1" applyProtection="1">
      <alignment vertical="center" wrapText="1"/>
    </xf>
    <xf numFmtId="49" fontId="20" fillId="0" borderId="3" xfId="1" applyNumberFormat="1" applyFont="1" applyFill="1" applyBorder="1" applyAlignment="1" applyProtection="1">
      <alignment vertical="center" wrapText="1"/>
    </xf>
    <xf numFmtId="49" fontId="20" fillId="0" borderId="2" xfId="1" applyNumberFormat="1" applyFont="1" applyFill="1" applyBorder="1" applyAlignment="1" applyProtection="1">
      <alignment vertical="center" wrapText="1"/>
    </xf>
    <xf numFmtId="0" fontId="19" fillId="0" borderId="41" xfId="1" applyFont="1" applyFill="1" applyBorder="1" applyAlignment="1" applyProtection="1">
      <alignment vertical="center"/>
    </xf>
    <xf numFmtId="0" fontId="19" fillId="0" borderId="7" xfId="1" applyFont="1" applyFill="1" applyBorder="1" applyAlignment="1" applyProtection="1">
      <alignment horizontal="left" vertical="center"/>
    </xf>
    <xf numFmtId="0" fontId="18" fillId="0" borderId="12" xfId="1" applyFont="1" applyFill="1" applyBorder="1" applyAlignment="1" applyProtection="1">
      <alignment vertical="center"/>
    </xf>
    <xf numFmtId="0" fontId="18" fillId="0" borderId="3" xfId="1" applyFont="1" applyFill="1" applyBorder="1" applyAlignment="1" applyProtection="1">
      <alignment vertical="center"/>
    </xf>
    <xf numFmtId="0" fontId="20" fillId="0" borderId="43" xfId="1" applyFont="1" applyFill="1" applyBorder="1" applyAlignment="1" applyProtection="1">
      <alignment vertical="center"/>
    </xf>
    <xf numFmtId="0" fontId="22" fillId="0" borderId="0" xfId="1" applyFont="1" applyAlignment="1" applyProtection="1">
      <alignment horizontal="center"/>
    </xf>
    <xf numFmtId="0" fontId="20" fillId="0" borderId="43" xfId="1" applyNumberFormat="1" applyFont="1" applyFill="1" applyBorder="1" applyAlignment="1" applyProtection="1">
      <alignment vertical="center"/>
    </xf>
    <xf numFmtId="0" fontId="23" fillId="0" borderId="0" xfId="1" applyFont="1" applyAlignment="1" applyProtection="1">
      <alignment horizontal="center"/>
    </xf>
    <xf numFmtId="166" fontId="24" fillId="0" borderId="48" xfId="1" applyNumberFormat="1" applyFont="1" applyFill="1" applyBorder="1" applyAlignment="1" applyProtection="1">
      <alignment horizontal="left" vertical="center" wrapText="1"/>
    </xf>
    <xf numFmtId="14" fontId="20" fillId="0" borderId="50" xfId="1" applyNumberFormat="1" applyFont="1" applyFill="1" applyBorder="1" applyAlignment="1" applyProtection="1">
      <alignment vertical="center"/>
    </xf>
    <xf numFmtId="165" fontId="4" fillId="3" borderId="16" xfId="1" applyNumberFormat="1" applyFont="1" applyFill="1" applyBorder="1" applyAlignment="1" applyProtection="1">
      <alignment vertical="center"/>
      <protection locked="0"/>
    </xf>
    <xf numFmtId="0" fontId="5" fillId="0" borderId="1" xfId="1" applyFont="1" applyFill="1" applyBorder="1" applyAlignment="1" applyProtection="1">
      <alignment horizontal="center" vertical="center"/>
      <protection locked="0"/>
    </xf>
    <xf numFmtId="0" fontId="5" fillId="0" borderId="24" xfId="1" applyFont="1" applyFill="1" applyBorder="1" applyAlignment="1" applyProtection="1">
      <alignment horizontal="center" vertical="top" wrapText="1"/>
      <protection locked="0"/>
    </xf>
    <xf numFmtId="4" fontId="5" fillId="0" borderId="27" xfId="1" applyNumberFormat="1" applyFont="1" applyFill="1" applyBorder="1" applyAlignment="1" applyProtection="1">
      <alignment horizontal="right" vertical="center"/>
      <protection locked="0"/>
    </xf>
    <xf numFmtId="0" fontId="1" fillId="0" borderId="0" xfId="1" applyFill="1" applyProtection="1">
      <protection locked="0"/>
    </xf>
    <xf numFmtId="0" fontId="46" fillId="0" borderId="26" xfId="0" applyFont="1" applyFill="1" applyBorder="1" applyAlignment="1">
      <alignment horizontal="left" vertical="center" wrapText="1"/>
    </xf>
    <xf numFmtId="0" fontId="46" fillId="0" borderId="28" xfId="0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center" wrapText="1"/>
    </xf>
    <xf numFmtId="0" fontId="7" fillId="0" borderId="0" xfId="1" applyNumberFormat="1" applyFont="1" applyFill="1" applyBorder="1" applyAlignment="1">
      <alignment horizontal="left" vertical="center" wrapText="1"/>
    </xf>
    <xf numFmtId="0" fontId="1" fillId="0" borderId="0" xfId="1" applyFont="1" applyFill="1" applyBorder="1" applyAlignment="1">
      <alignment horizontal="left" vertical="center" wrapText="1"/>
    </xf>
    <xf numFmtId="0" fontId="1" fillId="0" borderId="0" xfId="1" applyFill="1" applyBorder="1" applyAlignment="1">
      <alignment horizontal="left" vertical="center" wrapText="1"/>
    </xf>
    <xf numFmtId="4" fontId="5" fillId="0" borderId="0" xfId="1" applyNumberFormat="1" applyFont="1" applyFill="1" applyBorder="1" applyAlignment="1" applyProtection="1">
      <alignment horizontal="right" vertical="center"/>
      <protection locked="0"/>
    </xf>
    <xf numFmtId="0" fontId="7" fillId="0" borderId="67" xfId="1" applyFont="1" applyFill="1" applyBorder="1" applyAlignment="1">
      <alignment horizontal="left" vertical="center" wrapText="1"/>
    </xf>
    <xf numFmtId="0" fontId="7" fillId="0" borderId="68" xfId="1" applyNumberFormat="1" applyFont="1" applyFill="1" applyBorder="1" applyAlignment="1">
      <alignment horizontal="left" vertical="center" wrapText="1"/>
    </xf>
    <xf numFmtId="0" fontId="46" fillId="0" borderId="69" xfId="0" applyFont="1" applyFill="1" applyBorder="1" applyAlignment="1">
      <alignment horizontal="center" vertical="center" wrapText="1"/>
    </xf>
    <xf numFmtId="4" fontId="5" fillId="0" borderId="70" xfId="1" applyNumberFormat="1" applyFont="1" applyFill="1" applyBorder="1" applyAlignment="1" applyProtection="1">
      <alignment horizontal="right" vertical="center"/>
      <protection locked="0"/>
    </xf>
    <xf numFmtId="0" fontId="1" fillId="0" borderId="26" xfId="0" applyFont="1" applyFill="1" applyBorder="1" applyAlignment="1">
      <alignment horizontal="left" vertical="center" wrapText="1"/>
    </xf>
    <xf numFmtId="0" fontId="1" fillId="0" borderId="68" xfId="0" applyFont="1" applyFill="1" applyBorder="1" applyAlignment="1">
      <alignment horizontal="left" vertical="center" wrapText="1"/>
    </xf>
    <xf numFmtId="0" fontId="4" fillId="3" borderId="15" xfId="1" applyFont="1" applyFill="1" applyBorder="1" applyAlignment="1">
      <alignment horizontal="left" vertical="center"/>
    </xf>
    <xf numFmtId="0" fontId="4" fillId="3" borderId="16" xfId="1" applyFont="1" applyFill="1" applyBorder="1" applyAlignment="1">
      <alignment horizontal="left" vertical="center"/>
    </xf>
    <xf numFmtId="0" fontId="4" fillId="3" borderId="14" xfId="1" applyFont="1" applyFill="1" applyBorder="1" applyAlignment="1">
      <alignment horizontal="center" vertical="center"/>
    </xf>
    <xf numFmtId="0" fontId="4" fillId="3" borderId="15" xfId="1" applyFont="1" applyFill="1" applyBorder="1" applyAlignment="1">
      <alignment horizontal="center" vertical="center"/>
    </xf>
    <xf numFmtId="0" fontId="6" fillId="0" borderId="18" xfId="1" applyFont="1" applyFill="1" applyBorder="1" applyAlignment="1">
      <alignment horizontal="center" vertical="center" wrapText="1"/>
    </xf>
    <xf numFmtId="0" fontId="6" fillId="0" borderId="19" xfId="1" applyFont="1" applyFill="1" applyBorder="1" applyAlignment="1">
      <alignment horizontal="center" vertical="center" wrapText="1"/>
    </xf>
    <xf numFmtId="0" fontId="9" fillId="0" borderId="29" xfId="1" applyFont="1" applyFill="1" applyBorder="1" applyAlignment="1" applyProtection="1">
      <alignment horizontal="left" vertical="top" wrapText="1"/>
    </xf>
    <xf numFmtId="0" fontId="9" fillId="0" borderId="30" xfId="1" applyFont="1" applyFill="1" applyBorder="1" applyAlignment="1" applyProtection="1">
      <alignment horizontal="left" vertical="top" wrapText="1"/>
    </xf>
    <xf numFmtId="0" fontId="12" fillId="0" borderId="33" xfId="1" applyFont="1" applyFill="1" applyBorder="1" applyAlignment="1" applyProtection="1">
      <alignment horizontal="left" vertical="top"/>
    </xf>
    <xf numFmtId="0" fontId="12" fillId="0" borderId="34" xfId="1" applyFont="1" applyFill="1" applyBorder="1" applyAlignment="1" applyProtection="1">
      <alignment horizontal="left" vertical="top"/>
    </xf>
    <xf numFmtId="0" fontId="12" fillId="3" borderId="13" xfId="1" applyFont="1" applyFill="1" applyBorder="1" applyAlignment="1" applyProtection="1">
      <alignment horizontal="center" vertical="center" wrapText="1"/>
    </xf>
    <xf numFmtId="0" fontId="12" fillId="3" borderId="11" xfId="1" applyFont="1" applyFill="1" applyBorder="1" applyAlignment="1" applyProtection="1">
      <alignment horizontal="center" vertical="center" wrapText="1"/>
    </xf>
    <xf numFmtId="7" fontId="12" fillId="3" borderId="9" xfId="1" applyNumberFormat="1" applyFont="1" applyFill="1" applyBorder="1" applyAlignment="1" applyProtection="1">
      <alignment horizontal="right" vertical="center"/>
    </xf>
    <xf numFmtId="7" fontId="12" fillId="3" borderId="32" xfId="1" applyNumberFormat="1" applyFont="1" applyFill="1" applyBorder="1" applyAlignment="1" applyProtection="1">
      <alignment horizontal="right" vertical="center"/>
    </xf>
    <xf numFmtId="49" fontId="15" fillId="0" borderId="3" xfId="1" applyNumberFormat="1" applyFont="1" applyFill="1" applyBorder="1" applyAlignment="1" applyProtection="1">
      <alignment horizontal="left" vertical="top"/>
    </xf>
    <xf numFmtId="0" fontId="17" fillId="6" borderId="38" xfId="1" applyFont="1" applyFill="1" applyBorder="1" applyAlignment="1" applyProtection="1">
      <alignment horizontal="center" vertical="center"/>
    </xf>
    <xf numFmtId="0" fontId="17" fillId="6" borderId="32" xfId="1" applyFont="1" applyFill="1" applyBorder="1" applyAlignment="1" applyProtection="1">
      <alignment horizontal="center" vertical="center"/>
    </xf>
    <xf numFmtId="0" fontId="18" fillId="0" borderId="12" xfId="1" applyFont="1" applyFill="1" applyBorder="1" applyAlignment="1" applyProtection="1">
      <alignment horizontal="left" vertical="center"/>
    </xf>
    <xf numFmtId="0" fontId="18" fillId="0" borderId="3" xfId="1" applyFont="1" applyFill="1" applyBorder="1" applyAlignment="1" applyProtection="1">
      <alignment horizontal="left" vertical="center"/>
    </xf>
    <xf numFmtId="0" fontId="18" fillId="0" borderId="39" xfId="1" applyFont="1" applyFill="1" applyBorder="1" applyAlignment="1" applyProtection="1">
      <alignment horizontal="left" vertical="center"/>
    </xf>
    <xf numFmtId="0" fontId="18" fillId="0" borderId="40" xfId="1" applyFont="1" applyFill="1" applyBorder="1" applyAlignment="1" applyProtection="1">
      <alignment horizontal="left" vertical="center"/>
    </xf>
    <xf numFmtId="0" fontId="18" fillId="0" borderId="30" xfId="1" applyFont="1" applyFill="1" applyBorder="1" applyAlignment="1" applyProtection="1">
      <alignment horizontal="left" vertical="center"/>
    </xf>
    <xf numFmtId="0" fontId="20" fillId="0" borderId="3" xfId="1" applyNumberFormat="1" applyFont="1" applyFill="1" applyBorder="1" applyAlignment="1" applyProtection="1">
      <alignment horizontal="left" vertical="center" wrapText="1"/>
    </xf>
    <xf numFmtId="0" fontId="20" fillId="0" borderId="2" xfId="1" applyNumberFormat="1" applyFont="1" applyFill="1" applyBorder="1" applyAlignment="1" applyProtection="1">
      <alignment horizontal="left" vertical="center" wrapText="1"/>
    </xf>
    <xf numFmtId="0" fontId="18" fillId="0" borderId="42" xfId="1" applyFont="1" applyFill="1" applyBorder="1" applyAlignment="1" applyProtection="1">
      <alignment horizontal="left" vertical="center"/>
    </xf>
    <xf numFmtId="49" fontId="21" fillId="0" borderId="3" xfId="1" applyNumberFormat="1" applyFont="1" applyFill="1" applyBorder="1" applyAlignment="1" applyProtection="1">
      <alignment horizontal="left" vertical="center"/>
    </xf>
    <xf numFmtId="49" fontId="21" fillId="0" borderId="2" xfId="1" applyNumberFormat="1" applyFont="1" applyFill="1" applyBorder="1" applyAlignment="1" applyProtection="1">
      <alignment horizontal="left" vertical="center"/>
    </xf>
    <xf numFmtId="0" fontId="18" fillId="0" borderId="33" xfId="1" applyFont="1" applyFill="1" applyBorder="1" applyAlignment="1" applyProtection="1">
      <alignment horizontal="left" vertical="center"/>
    </xf>
    <xf numFmtId="0" fontId="18" fillId="0" borderId="34" xfId="1" applyFont="1" applyFill="1" applyBorder="1" applyAlignment="1" applyProtection="1">
      <alignment horizontal="left" vertical="center"/>
    </xf>
    <xf numFmtId="166" fontId="20" fillId="0" borderId="45" xfId="1" applyNumberFormat="1" applyFont="1" applyFill="1" applyBorder="1" applyAlignment="1" applyProtection="1">
      <alignment horizontal="left" vertical="center"/>
    </xf>
    <xf numFmtId="166" fontId="20" fillId="0" borderId="34" xfId="1" applyNumberFormat="1" applyFont="1" applyFill="1" applyBorder="1" applyAlignment="1" applyProtection="1">
      <alignment horizontal="left" vertical="center"/>
    </xf>
    <xf numFmtId="166" fontId="20" fillId="0" borderId="44" xfId="1" applyNumberFormat="1" applyFont="1" applyFill="1" applyBorder="1" applyAlignment="1" applyProtection="1">
      <alignment horizontal="left" vertical="center"/>
    </xf>
    <xf numFmtId="0" fontId="18" fillId="0" borderId="46" xfId="1" applyFont="1" applyFill="1" applyBorder="1" applyAlignment="1" applyProtection="1">
      <alignment horizontal="left" vertical="center"/>
    </xf>
    <xf numFmtId="0" fontId="18" fillId="0" borderId="8" xfId="1" applyFont="1" applyFill="1" applyBorder="1" applyAlignment="1" applyProtection="1">
      <alignment horizontal="left" vertical="center"/>
    </xf>
    <xf numFmtId="0" fontId="18" fillId="0" borderId="0" xfId="1" applyFont="1" applyFill="1" applyBorder="1" applyAlignment="1" applyProtection="1">
      <alignment horizontal="left" vertical="center"/>
    </xf>
    <xf numFmtId="49" fontId="24" fillId="0" borderId="0" xfId="1" applyNumberFormat="1" applyFont="1" applyFill="1" applyBorder="1" applyAlignment="1" applyProtection="1">
      <alignment horizontal="left" vertical="center"/>
    </xf>
    <xf numFmtId="49" fontId="24" fillId="0" borderId="47" xfId="1" applyNumberFormat="1" applyFont="1" applyFill="1" applyBorder="1" applyAlignment="1" applyProtection="1">
      <alignment horizontal="left" vertical="center"/>
    </xf>
    <xf numFmtId="0" fontId="18" fillId="0" borderId="45" xfId="1" applyFont="1" applyFill="1" applyBorder="1" applyAlignment="1" applyProtection="1">
      <alignment horizontal="left" vertical="center"/>
    </xf>
    <xf numFmtId="0" fontId="26" fillId="7" borderId="46" xfId="1" applyFont="1" applyFill="1" applyBorder="1" applyAlignment="1" applyProtection="1">
      <alignment horizontal="center" vertical="center" wrapText="1"/>
      <protection hidden="1"/>
    </xf>
    <xf numFmtId="0" fontId="26" fillId="7" borderId="43" xfId="1" applyFont="1" applyFill="1" applyBorder="1" applyAlignment="1" applyProtection="1">
      <alignment horizontal="center" vertical="center" wrapText="1"/>
      <protection hidden="1"/>
    </xf>
    <xf numFmtId="49" fontId="25" fillId="7" borderId="51" xfId="1" applyNumberFormat="1" applyFont="1" applyFill="1" applyBorder="1" applyAlignment="1" applyProtection="1">
      <alignment horizontal="left" vertical="center"/>
      <protection hidden="1"/>
    </xf>
    <xf numFmtId="0" fontId="25" fillId="7" borderId="52" xfId="1" applyFont="1" applyFill="1" applyBorder="1" applyAlignment="1" applyProtection="1">
      <alignment horizontal="left" vertical="center"/>
      <protection hidden="1"/>
    </xf>
    <xf numFmtId="0" fontId="26" fillId="7" borderId="54" xfId="1" applyFont="1" applyFill="1" applyBorder="1" applyAlignment="1" applyProtection="1">
      <alignment horizontal="center" vertical="center" wrapText="1"/>
      <protection hidden="1"/>
    </xf>
    <xf numFmtId="0" fontId="26" fillId="7" borderId="55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 wrapText="1"/>
      <protection hidden="1"/>
    </xf>
    <xf numFmtId="0" fontId="26" fillId="7" borderId="56" xfId="1" applyFont="1" applyFill="1" applyBorder="1" applyAlignment="1" applyProtection="1">
      <alignment horizontal="center" vertical="center" wrapText="1"/>
      <protection hidden="1"/>
    </xf>
    <xf numFmtId="0" fontId="26" fillId="7" borderId="4" xfId="1" applyFont="1" applyFill="1" applyBorder="1" applyAlignment="1" applyProtection="1">
      <alignment horizontal="center" vertical="center"/>
      <protection hidden="1"/>
    </xf>
    <xf numFmtId="0" fontId="26" fillId="7" borderId="56" xfId="1" applyFont="1" applyFill="1" applyBorder="1" applyAlignment="1" applyProtection="1">
      <alignment horizontal="center" vertical="center"/>
      <protection hidden="1"/>
    </xf>
  </cellXfs>
  <cellStyles count="5">
    <cellStyle name="Čárka 2" xfId="2"/>
    <cellStyle name="Normální" xfId="0" builtinId="0"/>
    <cellStyle name="Normální 2" xfId="1"/>
    <cellStyle name="Normální 3" xfId="3"/>
    <cellStyle name="Normální 36" xfId="4"/>
  </cellStyles>
  <dxfs count="76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33618</xdr:colOff>
      <xdr:row>2</xdr:row>
      <xdr:rowOff>78441</xdr:rowOff>
    </xdr:from>
    <xdr:to>
      <xdr:col>8</xdr:col>
      <xdr:colOff>694765</xdr:colOff>
      <xdr:row>2</xdr:row>
      <xdr:rowOff>526676</xdr:rowOff>
    </xdr:to>
    <xdr:sp macro="" textlink="">
      <xdr:nvSpPr>
        <xdr:cNvPr id="2" name="TextovéPole 1"/>
        <xdr:cNvSpPr txBox="1"/>
      </xdr:nvSpPr>
      <xdr:spPr>
        <a:xfrm>
          <a:off x="9872943" y="1192866"/>
          <a:ext cx="661147" cy="448235"/>
        </a:xfrm>
        <a:prstGeom prst="rect">
          <a:avLst/>
        </a:prstGeom>
        <a:solidFill>
          <a:schemeClr val="accent6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100" b="1"/>
            <a:t>Vložit </a:t>
          </a:r>
        </a:p>
        <a:p>
          <a:pPr algn="ctr"/>
          <a:r>
            <a:rPr lang="cs-CZ" sz="1100" b="1"/>
            <a:t>poožku</a:t>
          </a:r>
        </a:p>
      </xdr:txBody>
    </xdr:sp>
    <xdr:clientData/>
  </xdr:twoCellAnchor>
  <xdr:twoCellAnchor>
    <xdr:from>
      <xdr:col>10</xdr:col>
      <xdr:colOff>33616</xdr:colOff>
      <xdr:row>2</xdr:row>
      <xdr:rowOff>56030</xdr:rowOff>
    </xdr:from>
    <xdr:to>
      <xdr:col>11</xdr:col>
      <xdr:colOff>1243853</xdr:colOff>
      <xdr:row>2</xdr:row>
      <xdr:rowOff>519997</xdr:rowOff>
    </xdr:to>
    <xdr:sp macro="" textlink="">
      <xdr:nvSpPr>
        <xdr:cNvPr id="3" name="TextovéPole 2"/>
        <xdr:cNvSpPr txBox="1"/>
      </xdr:nvSpPr>
      <xdr:spPr>
        <a:xfrm>
          <a:off x="11273116" y="1170455"/>
          <a:ext cx="2067487" cy="463967"/>
        </a:xfrm>
        <a:prstGeom prst="rect">
          <a:avLst/>
        </a:prstGeom>
        <a:solidFill>
          <a:schemeClr val="accent2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Součet za Díl </a:t>
          </a:r>
        </a:p>
        <a:p>
          <a:pPr algn="ctr"/>
          <a:r>
            <a:rPr lang="cs-CZ" sz="800" b="1"/>
            <a:t>včetně přepočítání Dílu</a:t>
          </a:r>
        </a:p>
      </xdr:txBody>
    </xdr:sp>
    <xdr:clientData/>
  </xdr:twoCellAnchor>
  <xdr:twoCellAnchor>
    <xdr:from>
      <xdr:col>9</xdr:col>
      <xdr:colOff>33617</xdr:colOff>
      <xdr:row>2</xdr:row>
      <xdr:rowOff>78441</xdr:rowOff>
    </xdr:from>
    <xdr:to>
      <xdr:col>9</xdr:col>
      <xdr:colOff>649942</xdr:colOff>
      <xdr:row>2</xdr:row>
      <xdr:rowOff>515471</xdr:rowOff>
    </xdr:to>
    <xdr:sp macro="" textlink="">
      <xdr:nvSpPr>
        <xdr:cNvPr id="4" name="TextovéPole 3"/>
        <xdr:cNvSpPr txBox="1"/>
      </xdr:nvSpPr>
      <xdr:spPr>
        <a:xfrm>
          <a:off x="10596842" y="1192866"/>
          <a:ext cx="616325" cy="437030"/>
        </a:xfrm>
        <a:prstGeom prst="rect">
          <a:avLst/>
        </a:prstGeom>
        <a:solidFill>
          <a:schemeClr val="accent5">
            <a:lumMod val="20000"/>
            <a:lumOff val="8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 prst="angle"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 anchorCtr="0"/>
        <a:lstStyle/>
        <a:p>
          <a:pPr algn="ctr"/>
          <a:r>
            <a:rPr lang="cs-CZ" sz="1050" b="1"/>
            <a:t>Vložit</a:t>
          </a:r>
        </a:p>
        <a:p>
          <a:pPr algn="ctr"/>
          <a:r>
            <a:rPr lang="cs-CZ" sz="1050" b="1"/>
            <a:t>Díl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E90"/>
  <sheetViews>
    <sheetView tabSelected="1" zoomScale="70" zoomScaleNormal="70" zoomScalePageLayoutView="70" workbookViewId="0">
      <selection activeCell="B9" sqref="B9"/>
    </sheetView>
  </sheetViews>
  <sheetFormatPr defaultRowHeight="15" x14ac:dyDescent="0.25"/>
  <cols>
    <col min="1" max="1" width="11.09765625" style="13" customWidth="1"/>
    <col min="2" max="2" width="23.19921875" style="14" customWidth="1"/>
    <col min="3" max="3" width="82.796875" style="14" customWidth="1"/>
    <col min="4" max="4" width="19.19921875" style="14" customWidth="1"/>
    <col min="5" max="5" width="21.19921875" style="13" customWidth="1"/>
    <col min="6" max="6" width="8.796875" style="2"/>
    <col min="7" max="22" width="4" style="2" customWidth="1"/>
    <col min="23" max="16384" width="8.796875" style="2"/>
  </cols>
  <sheetData>
    <row r="1" spans="1:5" ht="39" customHeight="1" thickBot="1" x14ac:dyDescent="0.3">
      <c r="A1" s="66" t="s">
        <v>75</v>
      </c>
      <c r="B1" s="115" t="s">
        <v>82</v>
      </c>
      <c r="C1" s="115"/>
      <c r="D1" s="115"/>
      <c r="E1" s="116"/>
    </row>
    <row r="2" spans="1:5" ht="39" customHeight="1" thickBot="1" x14ac:dyDescent="0.3">
      <c r="A2" s="117" t="s">
        <v>1</v>
      </c>
      <c r="B2" s="118"/>
      <c r="C2" s="118"/>
      <c r="D2" s="1" t="s">
        <v>2</v>
      </c>
      <c r="E2" s="97">
        <f>SUM(E5:E100)</f>
        <v>0</v>
      </c>
    </row>
    <row r="3" spans="1:5" s="5" customFormat="1" ht="21.75" customHeight="1" x14ac:dyDescent="0.2">
      <c r="A3" s="3"/>
      <c r="B3" s="4"/>
      <c r="C3" s="119" t="s">
        <v>3</v>
      </c>
      <c r="D3" s="120"/>
      <c r="E3" s="98"/>
    </row>
    <row r="4" spans="1:5" s="5" customFormat="1" ht="36" customHeight="1" thickBot="1" x14ac:dyDescent="0.25">
      <c r="A4" s="6" t="s">
        <v>4</v>
      </c>
      <c r="B4" s="7" t="s">
        <v>5</v>
      </c>
      <c r="C4" s="8" t="s">
        <v>6</v>
      </c>
      <c r="D4" s="9" t="s">
        <v>72</v>
      </c>
      <c r="E4" s="99" t="s">
        <v>7</v>
      </c>
    </row>
    <row r="5" spans="1:5" s="10" customFormat="1" ht="244.5" customHeight="1" thickTop="1" thickBot="1" x14ac:dyDescent="0.25">
      <c r="A5" s="12" t="s">
        <v>76</v>
      </c>
      <c r="B5" s="11" t="s">
        <v>83</v>
      </c>
      <c r="C5" s="102" t="s">
        <v>88</v>
      </c>
      <c r="D5" s="103" t="s">
        <v>77</v>
      </c>
      <c r="E5" s="100"/>
    </row>
    <row r="6" spans="1:5" s="10" customFormat="1" ht="82.5" customHeight="1" thickTop="1" thickBot="1" x14ac:dyDescent="0.25">
      <c r="A6" s="12" t="s">
        <v>78</v>
      </c>
      <c r="B6" s="11" t="s">
        <v>84</v>
      </c>
      <c r="C6" s="113" t="s">
        <v>89</v>
      </c>
      <c r="D6" s="103" t="s">
        <v>77</v>
      </c>
      <c r="E6" s="100"/>
    </row>
    <row r="7" spans="1:5" s="10" customFormat="1" ht="55.5" customHeight="1" thickTop="1" thickBot="1" x14ac:dyDescent="0.25">
      <c r="A7" s="12" t="s">
        <v>79</v>
      </c>
      <c r="B7" s="11" t="s">
        <v>85</v>
      </c>
      <c r="C7" s="102" t="s">
        <v>90</v>
      </c>
      <c r="D7" s="103" t="s">
        <v>77</v>
      </c>
      <c r="E7" s="100"/>
    </row>
    <row r="8" spans="1:5" s="10" customFormat="1" ht="106.5" customHeight="1" thickTop="1" thickBot="1" x14ac:dyDescent="0.25">
      <c r="A8" s="12" t="s">
        <v>80</v>
      </c>
      <c r="B8" s="11" t="s">
        <v>86</v>
      </c>
      <c r="C8" s="113" t="s">
        <v>91</v>
      </c>
      <c r="D8" s="103" t="s">
        <v>77</v>
      </c>
      <c r="E8" s="100"/>
    </row>
    <row r="9" spans="1:5" s="10" customFormat="1" ht="75.75" customHeight="1" thickTop="1" thickBot="1" x14ac:dyDescent="0.25">
      <c r="A9" s="109" t="s">
        <v>81</v>
      </c>
      <c r="B9" s="110" t="s">
        <v>87</v>
      </c>
      <c r="C9" s="114" t="s">
        <v>92</v>
      </c>
      <c r="D9" s="111" t="s">
        <v>77</v>
      </c>
      <c r="E9" s="112"/>
    </row>
    <row r="10" spans="1:5" s="10" customFormat="1" ht="150" customHeight="1" x14ac:dyDescent="0.2">
      <c r="A10" s="104"/>
      <c r="B10" s="105"/>
      <c r="C10" s="106"/>
      <c r="D10" s="107"/>
      <c r="E10" s="108"/>
    </row>
    <row r="11" spans="1:5" s="10" customFormat="1" ht="150" customHeight="1" x14ac:dyDescent="0.2">
      <c r="A11" s="104"/>
      <c r="B11" s="105"/>
      <c r="C11" s="106"/>
      <c r="D11" s="107"/>
      <c r="E11" s="108"/>
    </row>
    <row r="12" spans="1:5" s="10" customFormat="1" ht="150" customHeight="1" x14ac:dyDescent="0.2">
      <c r="A12" s="104"/>
      <c r="B12" s="105"/>
      <c r="C12" s="106"/>
      <c r="D12" s="107"/>
      <c r="E12" s="108"/>
    </row>
    <row r="13" spans="1:5" s="10" customFormat="1" ht="150" customHeight="1" x14ac:dyDescent="0.2">
      <c r="A13" s="104"/>
      <c r="B13" s="105"/>
      <c r="C13" s="106"/>
      <c r="D13" s="107"/>
      <c r="E13" s="108"/>
    </row>
    <row r="14" spans="1:5" s="10" customFormat="1" ht="150" customHeight="1" x14ac:dyDescent="0.2">
      <c r="A14" s="104"/>
      <c r="B14" s="105"/>
      <c r="C14" s="106"/>
      <c r="D14" s="107"/>
      <c r="E14" s="108"/>
    </row>
    <row r="15" spans="1:5" s="10" customFormat="1" ht="150" customHeight="1" x14ac:dyDescent="0.2">
      <c r="A15" s="104"/>
      <c r="B15" s="105"/>
      <c r="C15" s="106"/>
      <c r="D15" s="107"/>
      <c r="E15" s="108"/>
    </row>
    <row r="16" spans="1:5" s="10" customFormat="1" ht="150" customHeight="1" x14ac:dyDescent="0.2">
      <c r="A16" s="104"/>
      <c r="B16" s="105"/>
      <c r="C16" s="106"/>
      <c r="D16" s="107"/>
      <c r="E16" s="108"/>
    </row>
    <row r="17" spans="1:5" s="10" customFormat="1" ht="150" customHeight="1" x14ac:dyDescent="0.2">
      <c r="A17" s="104"/>
      <c r="B17" s="105"/>
      <c r="C17" s="106"/>
      <c r="D17" s="107"/>
      <c r="E17" s="108"/>
    </row>
    <row r="18" spans="1:5" s="10" customFormat="1" ht="150" customHeight="1" x14ac:dyDescent="0.2">
      <c r="A18" s="104"/>
      <c r="B18" s="105"/>
      <c r="C18" s="106"/>
      <c r="D18" s="107"/>
      <c r="E18" s="108"/>
    </row>
    <row r="19" spans="1:5" s="10" customFormat="1" ht="150" customHeight="1" x14ac:dyDescent="0.2">
      <c r="A19" s="104"/>
      <c r="B19" s="105"/>
      <c r="C19" s="106"/>
      <c r="D19" s="107"/>
      <c r="E19" s="108"/>
    </row>
    <row r="20" spans="1:5" s="10" customFormat="1" ht="150" customHeight="1" x14ac:dyDescent="0.2">
      <c r="A20" s="104"/>
      <c r="B20" s="105"/>
      <c r="C20" s="106"/>
      <c r="D20" s="107"/>
      <c r="E20" s="108"/>
    </row>
    <row r="21" spans="1:5" s="10" customFormat="1" ht="150" customHeight="1" x14ac:dyDescent="0.2">
      <c r="A21" s="104"/>
      <c r="B21" s="105"/>
      <c r="C21" s="106"/>
      <c r="D21" s="107"/>
      <c r="E21" s="108"/>
    </row>
    <row r="22" spans="1:5" s="10" customFormat="1" ht="150" customHeight="1" x14ac:dyDescent="0.2">
      <c r="A22" s="104"/>
      <c r="B22" s="105"/>
      <c r="C22" s="106"/>
      <c r="D22" s="107"/>
      <c r="E22" s="108"/>
    </row>
    <row r="23" spans="1:5" s="10" customFormat="1" ht="150" customHeight="1" x14ac:dyDescent="0.2">
      <c r="A23" s="104"/>
      <c r="B23" s="105"/>
      <c r="C23" s="106"/>
      <c r="D23" s="107"/>
      <c r="E23" s="108"/>
    </row>
    <row r="24" spans="1:5" s="10" customFormat="1" ht="150" customHeight="1" x14ac:dyDescent="0.2">
      <c r="A24" s="104"/>
      <c r="B24" s="105"/>
      <c r="C24" s="106"/>
      <c r="D24" s="107"/>
      <c r="E24" s="108"/>
    </row>
    <row r="25" spans="1:5" s="10" customFormat="1" ht="150" customHeight="1" x14ac:dyDescent="0.2">
      <c r="A25" s="104"/>
      <c r="B25" s="105"/>
      <c r="C25" s="106"/>
      <c r="D25" s="107"/>
      <c r="E25" s="108"/>
    </row>
    <row r="26" spans="1:5" s="10" customFormat="1" ht="150" customHeight="1" x14ac:dyDescent="0.2">
      <c r="A26" s="104"/>
      <c r="B26" s="105"/>
      <c r="C26" s="106"/>
      <c r="D26" s="107"/>
      <c r="E26" s="108"/>
    </row>
    <row r="27" spans="1:5" s="10" customFormat="1" ht="150" customHeight="1" x14ac:dyDescent="0.2">
      <c r="A27" s="104"/>
      <c r="B27" s="105"/>
      <c r="C27" s="106"/>
      <c r="D27" s="107"/>
      <c r="E27" s="108"/>
    </row>
    <row r="28" spans="1:5" s="10" customFormat="1" ht="150" customHeight="1" x14ac:dyDescent="0.2">
      <c r="A28" s="104"/>
      <c r="B28" s="105"/>
      <c r="C28" s="106"/>
      <c r="D28" s="107"/>
      <c r="E28" s="108"/>
    </row>
    <row r="29" spans="1:5" s="10" customFormat="1" ht="150" customHeight="1" x14ac:dyDescent="0.2">
      <c r="A29" s="104"/>
      <c r="B29" s="105"/>
      <c r="C29" s="106"/>
      <c r="D29" s="107"/>
      <c r="E29" s="108"/>
    </row>
    <row r="30" spans="1:5" s="10" customFormat="1" ht="150" customHeight="1" x14ac:dyDescent="0.2">
      <c r="A30" s="104"/>
      <c r="B30" s="105"/>
      <c r="C30" s="106"/>
      <c r="D30" s="107"/>
      <c r="E30" s="108"/>
    </row>
    <row r="31" spans="1:5" s="10" customFormat="1" ht="150" customHeight="1" x14ac:dyDescent="0.2">
      <c r="A31" s="104"/>
      <c r="B31" s="105"/>
      <c r="C31" s="106"/>
      <c r="D31" s="107"/>
      <c r="E31" s="108"/>
    </row>
    <row r="32" spans="1:5" s="10" customFormat="1" ht="150" customHeight="1" x14ac:dyDescent="0.2">
      <c r="A32" s="104"/>
      <c r="B32" s="105"/>
      <c r="C32" s="106"/>
      <c r="D32" s="107"/>
      <c r="E32" s="108"/>
    </row>
    <row r="33" spans="1:5" s="10" customFormat="1" ht="150" customHeight="1" x14ac:dyDescent="0.2">
      <c r="A33" s="104"/>
      <c r="B33" s="105"/>
      <c r="C33" s="106"/>
      <c r="D33" s="107"/>
      <c r="E33" s="108"/>
    </row>
    <row r="34" spans="1:5" s="10" customFormat="1" ht="150" customHeight="1" x14ac:dyDescent="0.2">
      <c r="A34" s="104"/>
      <c r="B34" s="105"/>
      <c r="C34" s="106"/>
      <c r="D34" s="107"/>
      <c r="E34" s="108"/>
    </row>
    <row r="35" spans="1:5" s="10" customFormat="1" ht="150" customHeight="1" x14ac:dyDescent="0.2">
      <c r="A35" s="104"/>
      <c r="B35" s="105"/>
      <c r="C35" s="106"/>
      <c r="D35" s="107"/>
      <c r="E35" s="108"/>
    </row>
    <row r="36" spans="1:5" s="10" customFormat="1" ht="150" customHeight="1" x14ac:dyDescent="0.2">
      <c r="A36" s="104"/>
      <c r="B36" s="105"/>
      <c r="C36" s="106"/>
      <c r="D36" s="107"/>
      <c r="E36" s="108"/>
    </row>
    <row r="37" spans="1:5" s="10" customFormat="1" ht="150" customHeight="1" x14ac:dyDescent="0.2">
      <c r="A37" s="104"/>
      <c r="B37" s="105"/>
      <c r="C37" s="106"/>
      <c r="D37" s="107"/>
      <c r="E37" s="108"/>
    </row>
    <row r="38" spans="1:5" s="10" customFormat="1" ht="150" customHeight="1" x14ac:dyDescent="0.2">
      <c r="A38" s="104"/>
      <c r="B38" s="105"/>
      <c r="C38" s="106"/>
      <c r="D38" s="107"/>
      <c r="E38" s="108"/>
    </row>
    <row r="39" spans="1:5" s="10" customFormat="1" ht="150" customHeight="1" x14ac:dyDescent="0.2">
      <c r="A39" s="104"/>
      <c r="B39" s="105"/>
      <c r="C39" s="106"/>
      <c r="D39" s="107"/>
      <c r="E39" s="108"/>
    </row>
    <row r="40" spans="1:5" s="10" customFormat="1" ht="150" customHeight="1" x14ac:dyDescent="0.2">
      <c r="A40" s="104"/>
      <c r="B40" s="105"/>
      <c r="C40" s="106"/>
      <c r="D40" s="107"/>
      <c r="E40" s="108"/>
    </row>
    <row r="41" spans="1:5" s="10" customFormat="1" ht="150" customHeight="1" x14ac:dyDescent="0.2">
      <c r="A41" s="104"/>
      <c r="B41" s="105"/>
      <c r="C41" s="106"/>
      <c r="D41" s="107"/>
      <c r="E41" s="108"/>
    </row>
    <row r="42" spans="1:5" s="10" customFormat="1" ht="150" customHeight="1" x14ac:dyDescent="0.2">
      <c r="A42" s="104"/>
      <c r="B42" s="105"/>
      <c r="C42" s="106"/>
      <c r="D42" s="107"/>
      <c r="E42" s="108"/>
    </row>
    <row r="43" spans="1:5" s="10" customFormat="1" ht="150" customHeight="1" x14ac:dyDescent="0.2">
      <c r="A43" s="104"/>
      <c r="B43" s="105"/>
      <c r="C43" s="106"/>
      <c r="D43" s="107"/>
      <c r="E43" s="108"/>
    </row>
    <row r="44" spans="1:5" s="10" customFormat="1" ht="150" customHeight="1" x14ac:dyDescent="0.2">
      <c r="A44" s="104"/>
      <c r="B44" s="105"/>
      <c r="C44" s="106"/>
      <c r="D44" s="107"/>
      <c r="E44" s="108"/>
    </row>
    <row r="45" spans="1:5" s="10" customFormat="1" ht="150" customHeight="1" x14ac:dyDescent="0.2">
      <c r="A45" s="104"/>
      <c r="B45" s="105"/>
      <c r="C45" s="106"/>
      <c r="D45" s="107"/>
      <c r="E45" s="108"/>
    </row>
    <row r="46" spans="1:5" s="10" customFormat="1" ht="150" customHeight="1" x14ac:dyDescent="0.2">
      <c r="A46" s="104"/>
      <c r="B46" s="105"/>
      <c r="C46" s="106"/>
      <c r="D46" s="107"/>
      <c r="E46" s="108"/>
    </row>
    <row r="47" spans="1:5" s="10" customFormat="1" ht="150" customHeight="1" x14ac:dyDescent="0.2">
      <c r="A47" s="104"/>
      <c r="B47" s="105"/>
      <c r="C47" s="106"/>
      <c r="D47" s="107"/>
      <c r="E47" s="108"/>
    </row>
    <row r="48" spans="1:5" s="10" customFormat="1" ht="150" customHeight="1" x14ac:dyDescent="0.2">
      <c r="A48" s="104"/>
      <c r="B48" s="105"/>
      <c r="C48" s="106"/>
      <c r="D48" s="107"/>
      <c r="E48" s="108"/>
    </row>
    <row r="49" spans="1:5" s="10" customFormat="1" ht="150" customHeight="1" x14ac:dyDescent="0.2">
      <c r="A49" s="104"/>
      <c r="B49" s="105"/>
      <c r="C49" s="106"/>
      <c r="D49" s="107"/>
      <c r="E49" s="108"/>
    </row>
    <row r="50" spans="1:5" s="10" customFormat="1" ht="150" customHeight="1" x14ac:dyDescent="0.2">
      <c r="A50" s="104"/>
      <c r="B50" s="105"/>
      <c r="C50" s="106"/>
      <c r="D50" s="107"/>
      <c r="E50" s="108"/>
    </row>
    <row r="51" spans="1:5" s="10" customFormat="1" ht="150" customHeight="1" x14ac:dyDescent="0.2">
      <c r="A51" s="104"/>
      <c r="B51" s="105"/>
      <c r="C51" s="106"/>
      <c r="D51" s="107"/>
      <c r="E51" s="108"/>
    </row>
    <row r="52" spans="1:5" s="10" customFormat="1" ht="150" customHeight="1" x14ac:dyDescent="0.2">
      <c r="A52" s="104"/>
      <c r="B52" s="105"/>
      <c r="C52" s="106"/>
      <c r="D52" s="107"/>
      <c r="E52" s="108"/>
    </row>
    <row r="53" spans="1:5" s="10" customFormat="1" ht="150" customHeight="1" x14ac:dyDescent="0.2">
      <c r="A53" s="104"/>
      <c r="B53" s="105"/>
      <c r="C53" s="106"/>
      <c r="D53" s="107"/>
      <c r="E53" s="108"/>
    </row>
    <row r="54" spans="1:5" s="10" customFormat="1" ht="150" customHeight="1" x14ac:dyDescent="0.2">
      <c r="A54" s="104"/>
      <c r="B54" s="105"/>
      <c r="C54" s="106"/>
      <c r="D54" s="107"/>
      <c r="E54" s="108"/>
    </row>
    <row r="55" spans="1:5" s="10" customFormat="1" ht="150" customHeight="1" x14ac:dyDescent="0.2">
      <c r="A55" s="104"/>
      <c r="B55" s="105"/>
      <c r="C55" s="106"/>
      <c r="D55" s="107"/>
      <c r="E55" s="108"/>
    </row>
    <row r="56" spans="1:5" s="10" customFormat="1" ht="150" customHeight="1" x14ac:dyDescent="0.2">
      <c r="A56" s="104"/>
      <c r="B56" s="105"/>
      <c r="C56" s="106"/>
      <c r="D56" s="107"/>
      <c r="E56" s="108"/>
    </row>
    <row r="57" spans="1:5" s="10" customFormat="1" ht="150" customHeight="1" x14ac:dyDescent="0.2">
      <c r="A57" s="104"/>
      <c r="B57" s="105"/>
      <c r="C57" s="106"/>
      <c r="D57" s="107"/>
      <c r="E57" s="108"/>
    </row>
    <row r="58" spans="1:5" s="10" customFormat="1" ht="150" customHeight="1" x14ac:dyDescent="0.2">
      <c r="A58" s="104"/>
      <c r="B58" s="105"/>
      <c r="C58" s="106"/>
      <c r="D58" s="107"/>
      <c r="E58" s="108"/>
    </row>
    <row r="59" spans="1:5" s="10" customFormat="1" ht="150" customHeight="1" x14ac:dyDescent="0.2">
      <c r="A59" s="104"/>
      <c r="B59" s="105"/>
      <c r="C59" s="106"/>
      <c r="D59" s="107"/>
      <c r="E59" s="108"/>
    </row>
    <row r="60" spans="1:5" s="10" customFormat="1" ht="150" customHeight="1" x14ac:dyDescent="0.2">
      <c r="A60" s="104"/>
      <c r="B60" s="105"/>
      <c r="C60" s="106"/>
      <c r="D60" s="107"/>
      <c r="E60" s="108"/>
    </row>
    <row r="61" spans="1:5" s="10" customFormat="1" ht="150" customHeight="1" x14ac:dyDescent="0.2">
      <c r="A61" s="104"/>
      <c r="B61" s="105"/>
      <c r="C61" s="106"/>
      <c r="D61" s="107"/>
      <c r="E61" s="108"/>
    </row>
    <row r="62" spans="1:5" s="10" customFormat="1" ht="150" customHeight="1" x14ac:dyDescent="0.2">
      <c r="A62" s="104"/>
      <c r="B62" s="105"/>
      <c r="C62" s="106"/>
      <c r="D62" s="107"/>
      <c r="E62" s="108"/>
    </row>
    <row r="63" spans="1:5" s="10" customFormat="1" ht="150" customHeight="1" x14ac:dyDescent="0.2">
      <c r="A63" s="104"/>
      <c r="B63" s="105"/>
      <c r="C63" s="106"/>
      <c r="D63" s="107"/>
      <c r="E63" s="108"/>
    </row>
    <row r="64" spans="1:5" s="10" customFormat="1" ht="150" customHeight="1" x14ac:dyDescent="0.2">
      <c r="A64" s="104"/>
      <c r="B64" s="105"/>
      <c r="C64" s="106"/>
      <c r="D64" s="107"/>
      <c r="E64" s="108"/>
    </row>
    <row r="65" spans="1:5" s="10" customFormat="1" ht="150" customHeight="1" x14ac:dyDescent="0.2">
      <c r="A65" s="104"/>
      <c r="B65" s="105"/>
      <c r="C65" s="106"/>
      <c r="D65" s="107"/>
      <c r="E65" s="108"/>
    </row>
    <row r="66" spans="1:5" x14ac:dyDescent="0.25">
      <c r="E66" s="101"/>
    </row>
    <row r="67" spans="1:5" x14ac:dyDescent="0.25">
      <c r="E67" s="101"/>
    </row>
    <row r="68" spans="1:5" x14ac:dyDescent="0.25">
      <c r="E68" s="101"/>
    </row>
    <row r="69" spans="1:5" x14ac:dyDescent="0.25">
      <c r="E69" s="101"/>
    </row>
    <row r="70" spans="1:5" x14ac:dyDescent="0.25">
      <c r="E70" s="101"/>
    </row>
    <row r="71" spans="1:5" x14ac:dyDescent="0.25">
      <c r="E71" s="101"/>
    </row>
    <row r="72" spans="1:5" x14ac:dyDescent="0.25">
      <c r="E72" s="101"/>
    </row>
    <row r="73" spans="1:5" x14ac:dyDescent="0.25">
      <c r="E73" s="101"/>
    </row>
    <row r="74" spans="1:5" x14ac:dyDescent="0.25">
      <c r="E74" s="101"/>
    </row>
    <row r="75" spans="1:5" x14ac:dyDescent="0.25">
      <c r="E75" s="101"/>
    </row>
    <row r="76" spans="1:5" x14ac:dyDescent="0.25">
      <c r="E76" s="101"/>
    </row>
    <row r="77" spans="1:5" x14ac:dyDescent="0.25">
      <c r="E77" s="101"/>
    </row>
    <row r="78" spans="1:5" x14ac:dyDescent="0.25">
      <c r="E78" s="101"/>
    </row>
    <row r="79" spans="1:5" x14ac:dyDescent="0.25">
      <c r="E79" s="101"/>
    </row>
    <row r="80" spans="1:5" x14ac:dyDescent="0.25">
      <c r="E80" s="101"/>
    </row>
    <row r="81" spans="5:5" x14ac:dyDescent="0.25">
      <c r="E81" s="101"/>
    </row>
    <row r="82" spans="5:5" x14ac:dyDescent="0.25">
      <c r="E82" s="101"/>
    </row>
    <row r="83" spans="5:5" x14ac:dyDescent="0.25">
      <c r="E83" s="101"/>
    </row>
    <row r="84" spans="5:5" x14ac:dyDescent="0.25">
      <c r="E84" s="101"/>
    </row>
    <row r="85" spans="5:5" x14ac:dyDescent="0.25">
      <c r="E85" s="101"/>
    </row>
    <row r="86" spans="5:5" x14ac:dyDescent="0.25">
      <c r="E86" s="101"/>
    </row>
    <row r="87" spans="5:5" x14ac:dyDescent="0.25">
      <c r="E87" s="101"/>
    </row>
    <row r="88" spans="5:5" x14ac:dyDescent="0.25">
      <c r="E88" s="101"/>
    </row>
    <row r="89" spans="5:5" x14ac:dyDescent="0.25">
      <c r="E89" s="101"/>
    </row>
    <row r="90" spans="5:5" x14ac:dyDescent="0.25">
      <c r="E90" s="101"/>
    </row>
  </sheetData>
  <mergeCells count="3">
    <mergeCell ref="B1:E1"/>
    <mergeCell ref="A2:C2"/>
    <mergeCell ref="C3:D3"/>
  </mergeCells>
  <conditionalFormatting sqref="B1:E1">
    <cfRule type="expression" dxfId="75" priority="2">
      <formula>$B$1="Název stavby"</formula>
    </cfRule>
  </conditionalFormatting>
  <conditionalFormatting sqref="A1">
    <cfRule type="expression" dxfId="74" priority="1">
      <formula>$A$1="Stavba X:"</formula>
    </cfRule>
  </conditionalFormatting>
  <pageMargins left="0.51041666666666663" right="0.25" top="0.75" bottom="0.75" header="0.3" footer="0.3"/>
  <pageSetup paperSize="8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O36"/>
  <sheetViews>
    <sheetView showGridLines="0" topLeftCell="B1" zoomScale="70" zoomScaleNormal="70" workbookViewId="0">
      <selection activeCell="K17" sqref="K17"/>
    </sheetView>
  </sheetViews>
  <sheetFormatPr defaultColWidth="6.3984375" defaultRowHeight="11.25" x14ac:dyDescent="0.2"/>
  <cols>
    <col min="1" max="1" width="2.19921875" style="63" hidden="1" customWidth="1"/>
    <col min="2" max="2" width="6" style="63" customWidth="1"/>
    <col min="3" max="3" width="7.3984375" style="63" customWidth="1"/>
    <col min="4" max="4" width="7" style="63" customWidth="1"/>
    <col min="5" max="5" width="8" style="63" customWidth="1"/>
    <col min="6" max="6" width="57.296875" style="63" customWidth="1"/>
    <col min="7" max="7" width="6.296875" style="65" customWidth="1"/>
    <col min="8" max="8" width="9.09765625" style="65" customWidth="1"/>
    <col min="9" max="9" width="7.59765625" style="65" customWidth="1"/>
    <col min="10" max="10" width="7.09765625" style="65" customWidth="1"/>
    <col min="11" max="11" width="9" style="65" customWidth="1"/>
    <col min="12" max="12" width="13.296875" style="65" customWidth="1"/>
    <col min="13" max="14" width="19.796875" style="63" customWidth="1"/>
    <col min="15" max="15" width="6.3984375" style="63" customWidth="1"/>
    <col min="16" max="16384" width="6.3984375" style="63"/>
  </cols>
  <sheetData>
    <row r="1" spans="1:15" s="67" customFormat="1" ht="30.75" customHeight="1" thickTop="1" thickBot="1" x14ac:dyDescent="0.25">
      <c r="B1" s="121" t="s">
        <v>74</v>
      </c>
      <c r="C1" s="122"/>
      <c r="D1" s="122"/>
      <c r="E1" s="68"/>
      <c r="F1" s="68" t="s">
        <v>8</v>
      </c>
      <c r="G1" s="68"/>
      <c r="H1" s="69"/>
      <c r="I1" s="70"/>
      <c r="J1" s="71"/>
      <c r="K1" s="71"/>
      <c r="L1" s="72" t="s">
        <v>9</v>
      </c>
      <c r="M1" s="73"/>
    </row>
    <row r="2" spans="1:15" s="67" customFormat="1" ht="57" customHeight="1" thickTop="1" thickBot="1" x14ac:dyDescent="0.25">
      <c r="B2" s="123" t="s">
        <v>10</v>
      </c>
      <c r="C2" s="124"/>
      <c r="D2" s="16"/>
      <c r="E2" s="17"/>
      <c r="F2" s="74" t="str">
        <f>'Požadavky na výkon a fukci'!B1</f>
        <v>Doplnění závor na přejezdu P173 v km 20,548 trati Karlovy Vary - Potůčky</v>
      </c>
      <c r="G2" s="17"/>
      <c r="H2" s="75"/>
      <c r="I2" s="125" t="s">
        <v>11</v>
      </c>
      <c r="J2" s="126"/>
      <c r="K2" s="127">
        <f>SUM(L26+L36)</f>
        <v>0</v>
      </c>
      <c r="L2" s="128"/>
    </row>
    <row r="3" spans="1:15" s="67" customFormat="1" ht="42.75" customHeight="1" thickTop="1" thickBot="1" x14ac:dyDescent="0.25">
      <c r="B3" s="76" t="s">
        <v>12</v>
      </c>
      <c r="C3" s="77"/>
      <c r="D3" s="129" t="s">
        <v>9</v>
      </c>
      <c r="E3" s="129"/>
      <c r="F3" s="78" t="s">
        <v>13</v>
      </c>
      <c r="G3" s="79"/>
      <c r="H3" s="80"/>
      <c r="I3" s="81"/>
      <c r="J3" s="82"/>
      <c r="K3" s="130"/>
      <c r="L3" s="131"/>
    </row>
    <row r="4" spans="1:15" s="67" customFormat="1" ht="18" customHeight="1" thickTop="1" x14ac:dyDescent="0.2">
      <c r="B4" s="132" t="s">
        <v>14</v>
      </c>
      <c r="C4" s="133"/>
      <c r="D4" s="134"/>
      <c r="E4" s="83"/>
      <c r="F4" s="84" t="s">
        <v>15</v>
      </c>
      <c r="G4" s="85"/>
      <c r="H4" s="86"/>
      <c r="I4" s="135" t="s">
        <v>16</v>
      </c>
      <c r="J4" s="136"/>
      <c r="K4" s="87"/>
      <c r="L4" s="88"/>
    </row>
    <row r="5" spans="1:15" s="67" customFormat="1" ht="18" customHeight="1" x14ac:dyDescent="0.2">
      <c r="B5" s="89" t="s">
        <v>17</v>
      </c>
      <c r="C5" s="90"/>
      <c r="D5" s="90"/>
      <c r="E5" s="18" t="s">
        <v>18</v>
      </c>
      <c r="F5" s="137"/>
      <c r="G5" s="137"/>
      <c r="H5" s="138"/>
      <c r="I5" s="139" t="s">
        <v>19</v>
      </c>
      <c r="J5" s="134"/>
      <c r="K5" s="19"/>
      <c r="L5" s="91"/>
    </row>
    <row r="6" spans="1:15" s="67" customFormat="1" ht="18" customHeight="1" x14ac:dyDescent="0.2">
      <c r="B6" s="89" t="s">
        <v>20</v>
      </c>
      <c r="C6" s="90"/>
      <c r="D6" s="90"/>
      <c r="E6" s="19" t="s">
        <v>21</v>
      </c>
      <c r="F6" s="140"/>
      <c r="G6" s="140"/>
      <c r="H6" s="141"/>
      <c r="I6" s="139" t="s">
        <v>22</v>
      </c>
      <c r="J6" s="134"/>
      <c r="K6" s="19"/>
      <c r="L6" s="91"/>
      <c r="O6" s="92"/>
    </row>
    <row r="7" spans="1:15" s="67" customFormat="1" ht="18" customHeight="1" x14ac:dyDescent="0.2">
      <c r="B7" s="142" t="s">
        <v>23</v>
      </c>
      <c r="C7" s="143"/>
      <c r="D7" s="143"/>
      <c r="E7" s="20"/>
      <c r="F7" s="144" t="s">
        <v>24</v>
      </c>
      <c r="G7" s="145"/>
      <c r="H7" s="146"/>
      <c r="I7" s="147" t="s">
        <v>25</v>
      </c>
      <c r="J7" s="133"/>
      <c r="K7" s="21">
        <v>2020</v>
      </c>
      <c r="L7" s="93"/>
      <c r="O7" s="94"/>
    </row>
    <row r="8" spans="1:15" s="67" customFormat="1" ht="19.5" customHeight="1" thickBot="1" x14ac:dyDescent="0.25">
      <c r="B8" s="148" t="s">
        <v>26</v>
      </c>
      <c r="C8" s="149"/>
      <c r="D8" s="149"/>
      <c r="E8" s="22"/>
      <c r="F8" s="95" t="s">
        <v>73</v>
      </c>
      <c r="G8" s="150"/>
      <c r="H8" s="151"/>
      <c r="I8" s="152" t="s">
        <v>27</v>
      </c>
      <c r="J8" s="143"/>
      <c r="K8" s="23">
        <v>44166</v>
      </c>
      <c r="L8" s="96"/>
    </row>
    <row r="9" spans="1:15" s="15" customFormat="1" ht="9.75" customHeight="1" x14ac:dyDescent="0.2">
      <c r="B9" s="155" t="s">
        <v>0</v>
      </c>
      <c r="C9" s="156"/>
      <c r="D9" s="156"/>
      <c r="E9" s="156"/>
      <c r="F9" s="156"/>
      <c r="G9" s="156"/>
      <c r="H9" s="156"/>
      <c r="I9" s="156"/>
      <c r="J9" s="156"/>
      <c r="K9" s="24" t="s">
        <v>19</v>
      </c>
      <c r="L9" s="25">
        <v>0</v>
      </c>
    </row>
    <row r="10" spans="1:15" s="15" customFormat="1" ht="15" customHeight="1" x14ac:dyDescent="0.2">
      <c r="B10" s="157" t="s">
        <v>28</v>
      </c>
      <c r="C10" s="159" t="s">
        <v>29</v>
      </c>
      <c r="D10" s="159" t="s">
        <v>30</v>
      </c>
      <c r="E10" s="159" t="s">
        <v>31</v>
      </c>
      <c r="F10" s="161" t="s">
        <v>32</v>
      </c>
      <c r="G10" s="161" t="s">
        <v>33</v>
      </c>
      <c r="H10" s="161" t="s">
        <v>34</v>
      </c>
      <c r="I10" s="159" t="s">
        <v>35</v>
      </c>
      <c r="J10" s="159" t="s">
        <v>36</v>
      </c>
      <c r="K10" s="153" t="s">
        <v>37</v>
      </c>
      <c r="L10" s="154"/>
    </row>
    <row r="11" spans="1:15" s="15" customFormat="1" ht="15" customHeight="1" x14ac:dyDescent="0.2">
      <c r="B11" s="157"/>
      <c r="C11" s="159"/>
      <c r="D11" s="159"/>
      <c r="E11" s="159"/>
      <c r="F11" s="161"/>
      <c r="G11" s="161"/>
      <c r="H11" s="161"/>
      <c r="I11" s="159"/>
      <c r="J11" s="159"/>
      <c r="K11" s="153"/>
      <c r="L11" s="154"/>
    </row>
    <row r="12" spans="1:15" s="15" customFormat="1" ht="12.75" customHeight="1" thickBot="1" x14ac:dyDescent="0.25">
      <c r="B12" s="158"/>
      <c r="C12" s="160"/>
      <c r="D12" s="160"/>
      <c r="E12" s="160"/>
      <c r="F12" s="162"/>
      <c r="G12" s="162"/>
      <c r="H12" s="162"/>
      <c r="I12" s="160"/>
      <c r="J12" s="160"/>
      <c r="K12" s="26" t="s">
        <v>38</v>
      </c>
      <c r="L12" s="27" t="s">
        <v>39</v>
      </c>
    </row>
    <row r="13" spans="1:15" s="34" customFormat="1" ht="15" customHeight="1" thickBot="1" x14ac:dyDescent="0.25">
      <c r="A13" s="28" t="s">
        <v>40</v>
      </c>
      <c r="B13" s="29" t="s">
        <v>41</v>
      </c>
      <c r="C13" s="30">
        <v>1</v>
      </c>
      <c r="D13" s="31"/>
      <c r="E13" s="31"/>
      <c r="F13" s="32" t="s">
        <v>42</v>
      </c>
      <c r="G13" s="30"/>
      <c r="H13" s="30"/>
      <c r="I13" s="30"/>
      <c r="J13" s="30"/>
      <c r="K13" s="30"/>
      <c r="L13" s="33"/>
    </row>
    <row r="14" spans="1:15" s="34" customFormat="1" ht="13.5" customHeight="1" thickBot="1" x14ac:dyDescent="0.25">
      <c r="A14" s="35" t="s">
        <v>43</v>
      </c>
      <c r="B14" s="36">
        <f>1+MAX($B$13:B13)</f>
        <v>1</v>
      </c>
      <c r="C14" s="37" t="s">
        <v>44</v>
      </c>
      <c r="D14" s="38"/>
      <c r="E14" s="39" t="s">
        <v>45</v>
      </c>
      <c r="F14" s="40" t="s">
        <v>46</v>
      </c>
      <c r="G14" s="39" t="s">
        <v>47</v>
      </c>
      <c r="H14" s="41">
        <v>1</v>
      </c>
      <c r="I14" s="39"/>
      <c r="J14" s="42" t="str">
        <f>IF(I14=0,"",I14*H14)</f>
        <v/>
      </c>
      <c r="K14" s="43"/>
      <c r="L14" s="44">
        <f>ROUND((ROUND(H14,3))*(ROUND(K14,2)),2)</f>
        <v>0</v>
      </c>
    </row>
    <row r="15" spans="1:15" s="34" customFormat="1" ht="12.75" customHeight="1" x14ac:dyDescent="0.2">
      <c r="A15" s="35" t="s">
        <v>48</v>
      </c>
      <c r="B15" s="45"/>
      <c r="C15" s="46"/>
      <c r="D15" s="46"/>
      <c r="E15" s="46"/>
      <c r="F15" s="47" t="s">
        <v>49</v>
      </c>
      <c r="G15" s="48"/>
      <c r="H15" s="48"/>
      <c r="I15" s="48"/>
      <c r="J15" s="48"/>
      <c r="K15" s="48"/>
      <c r="L15" s="49"/>
    </row>
    <row r="16" spans="1:15" s="34" customFormat="1" ht="12.75" customHeight="1" x14ac:dyDescent="0.2">
      <c r="A16" s="35" t="s">
        <v>50</v>
      </c>
      <c r="B16" s="45"/>
      <c r="C16" s="46"/>
      <c r="D16" s="46"/>
      <c r="E16" s="46"/>
      <c r="F16" s="50" t="s">
        <v>51</v>
      </c>
      <c r="G16" s="48"/>
      <c r="H16" s="48"/>
      <c r="I16" s="48"/>
      <c r="J16" s="48"/>
      <c r="K16" s="48"/>
      <c r="L16" s="49"/>
    </row>
    <row r="17" spans="1:12" s="34" customFormat="1" ht="72" customHeight="1" thickBot="1" x14ac:dyDescent="0.25">
      <c r="A17" s="35" t="s">
        <v>52</v>
      </c>
      <c r="B17" s="51"/>
      <c r="C17" s="52"/>
      <c r="D17" s="52"/>
      <c r="E17" s="52"/>
      <c r="F17" s="53" t="s">
        <v>53</v>
      </c>
      <c r="G17" s="54"/>
      <c r="H17" s="54"/>
      <c r="I17" s="54"/>
      <c r="J17" s="54"/>
      <c r="K17" s="54"/>
      <c r="L17" s="55"/>
    </row>
    <row r="18" spans="1:12" s="34" customFormat="1" ht="13.5" customHeight="1" thickBot="1" x14ac:dyDescent="0.25">
      <c r="A18" s="35" t="s">
        <v>43</v>
      </c>
      <c r="B18" s="56">
        <f>1+MAX($B$13:B17)</f>
        <v>2</v>
      </c>
      <c r="C18" s="37" t="s">
        <v>54</v>
      </c>
      <c r="D18" s="38"/>
      <c r="E18" s="39" t="s">
        <v>45</v>
      </c>
      <c r="F18" s="40" t="s">
        <v>55</v>
      </c>
      <c r="G18" s="39" t="s">
        <v>47</v>
      </c>
      <c r="H18" s="41">
        <v>1</v>
      </c>
      <c r="I18" s="39"/>
      <c r="J18" s="42" t="str">
        <f>IF(I18=0,"",I18*H18)</f>
        <v/>
      </c>
      <c r="K18" s="43"/>
      <c r="L18" s="44">
        <f>ROUND((ROUND(H18,3))*(ROUND(K18,2)),2)</f>
        <v>0</v>
      </c>
    </row>
    <row r="19" spans="1:12" s="34" customFormat="1" ht="12.75" customHeight="1" x14ac:dyDescent="0.2">
      <c r="A19" s="35" t="s">
        <v>48</v>
      </c>
      <c r="B19" s="45"/>
      <c r="C19" s="46"/>
      <c r="D19" s="46"/>
      <c r="E19" s="46"/>
      <c r="F19" s="47" t="s">
        <v>56</v>
      </c>
      <c r="G19" s="48"/>
      <c r="H19" s="48"/>
      <c r="I19" s="48"/>
      <c r="J19" s="48"/>
      <c r="K19" s="48"/>
      <c r="L19" s="49"/>
    </row>
    <row r="20" spans="1:12" s="34" customFormat="1" ht="12.75" customHeight="1" x14ac:dyDescent="0.2">
      <c r="A20" s="35" t="s">
        <v>50</v>
      </c>
      <c r="B20" s="45"/>
      <c r="C20" s="46"/>
      <c r="D20" s="46"/>
      <c r="E20" s="46"/>
      <c r="F20" s="50" t="s">
        <v>51</v>
      </c>
      <c r="G20" s="48"/>
      <c r="H20" s="48"/>
      <c r="I20" s="48"/>
      <c r="J20" s="48"/>
      <c r="K20" s="48"/>
      <c r="L20" s="49"/>
    </row>
    <row r="21" spans="1:12" s="34" customFormat="1" ht="81" customHeight="1" thickBot="1" x14ac:dyDescent="0.25">
      <c r="A21" s="35" t="s">
        <v>52</v>
      </c>
      <c r="B21" s="51"/>
      <c r="C21" s="52"/>
      <c r="D21" s="52"/>
      <c r="E21" s="52"/>
      <c r="F21" s="53" t="s">
        <v>57</v>
      </c>
      <c r="G21" s="54"/>
      <c r="H21" s="54"/>
      <c r="I21" s="54"/>
      <c r="J21" s="54"/>
      <c r="K21" s="54"/>
      <c r="L21" s="55"/>
    </row>
    <row r="22" spans="1:12" s="34" customFormat="1" ht="13.5" customHeight="1" thickBot="1" x14ac:dyDescent="0.25">
      <c r="A22" s="35" t="s">
        <v>43</v>
      </c>
      <c r="B22" s="56">
        <f>1+MAX($B$13:B21)</f>
        <v>3</v>
      </c>
      <c r="C22" s="37" t="s">
        <v>58</v>
      </c>
      <c r="D22" s="38"/>
      <c r="E22" s="39" t="s">
        <v>45</v>
      </c>
      <c r="F22" s="40" t="s">
        <v>59</v>
      </c>
      <c r="G22" s="39" t="s">
        <v>47</v>
      </c>
      <c r="H22" s="41">
        <v>1</v>
      </c>
      <c r="I22" s="39"/>
      <c r="J22" s="42" t="str">
        <f>IF(I22=0,"",I22*H22)</f>
        <v/>
      </c>
      <c r="K22" s="43"/>
      <c r="L22" s="44">
        <f>ROUND((ROUND(H22,3))*(ROUND(K22,2)),2)</f>
        <v>0</v>
      </c>
    </row>
    <row r="23" spans="1:12" s="34" customFormat="1" ht="12.75" customHeight="1" x14ac:dyDescent="0.2">
      <c r="A23" s="35" t="s">
        <v>48</v>
      </c>
      <c r="B23" s="45"/>
      <c r="C23" s="46"/>
      <c r="D23" s="46"/>
      <c r="E23" s="46"/>
      <c r="F23" s="47" t="s">
        <v>60</v>
      </c>
      <c r="G23" s="48"/>
      <c r="H23" s="48"/>
      <c r="I23" s="48"/>
      <c r="J23" s="48"/>
      <c r="K23" s="48"/>
      <c r="L23" s="49"/>
    </row>
    <row r="24" spans="1:12" s="34" customFormat="1" ht="12.75" customHeight="1" x14ac:dyDescent="0.2">
      <c r="A24" s="35" t="s">
        <v>50</v>
      </c>
      <c r="B24" s="45"/>
      <c r="C24" s="46"/>
      <c r="D24" s="46"/>
      <c r="E24" s="46"/>
      <c r="F24" s="50" t="s">
        <v>51</v>
      </c>
      <c r="G24" s="48"/>
      <c r="H24" s="48"/>
      <c r="I24" s="48"/>
      <c r="J24" s="48"/>
      <c r="K24" s="48"/>
      <c r="L24" s="49"/>
    </row>
    <row r="25" spans="1:12" s="34" customFormat="1" ht="42.75" customHeight="1" thickBot="1" x14ac:dyDescent="0.25">
      <c r="A25" s="35" t="s">
        <v>52</v>
      </c>
      <c r="B25" s="51"/>
      <c r="C25" s="52"/>
      <c r="D25" s="52"/>
      <c r="E25" s="52"/>
      <c r="F25" s="53" t="s">
        <v>61</v>
      </c>
      <c r="G25" s="54"/>
      <c r="H25" s="54"/>
      <c r="I25" s="54"/>
      <c r="J25" s="54"/>
      <c r="K25" s="54"/>
      <c r="L25" s="55"/>
    </row>
    <row r="26" spans="1:12" ht="13.5" thickBot="1" x14ac:dyDescent="0.25">
      <c r="A26" s="57" t="s">
        <v>62</v>
      </c>
      <c r="B26" s="58" t="s">
        <v>63</v>
      </c>
      <c r="C26" s="59" t="s">
        <v>64</v>
      </c>
      <c r="D26" s="60"/>
      <c r="E26" s="60"/>
      <c r="F26" s="61" t="s">
        <v>42</v>
      </c>
      <c r="G26" s="59"/>
      <c r="H26" s="59"/>
      <c r="I26" s="59"/>
      <c r="J26" s="59"/>
      <c r="K26" s="59"/>
      <c r="L26" s="62">
        <f>SUM(L14:L25)</f>
        <v>0</v>
      </c>
    </row>
    <row r="27" spans="1:12" ht="13.5" thickBot="1" x14ac:dyDescent="0.25">
      <c r="A27" s="28" t="s">
        <v>40</v>
      </c>
      <c r="B27" s="29" t="s">
        <v>41</v>
      </c>
      <c r="C27" s="30">
        <v>2</v>
      </c>
      <c r="D27" s="31"/>
      <c r="E27" s="31"/>
      <c r="F27" s="32" t="s">
        <v>65</v>
      </c>
      <c r="G27" s="30"/>
      <c r="H27" s="30"/>
      <c r="I27" s="30"/>
      <c r="J27" s="30"/>
      <c r="K27" s="30"/>
      <c r="L27" s="33"/>
    </row>
    <row r="28" spans="1:12" s="34" customFormat="1" ht="13.5" customHeight="1" thickBot="1" x14ac:dyDescent="0.25">
      <c r="A28" s="35" t="s">
        <v>43</v>
      </c>
      <c r="B28" s="56">
        <f>1+MAX($B$13:B27)</f>
        <v>4</v>
      </c>
      <c r="C28" s="37"/>
      <c r="D28" s="38"/>
      <c r="E28" s="39" t="s">
        <v>45</v>
      </c>
      <c r="F28" s="40" t="s">
        <v>66</v>
      </c>
      <c r="G28" s="39" t="s">
        <v>47</v>
      </c>
      <c r="H28" s="41">
        <v>1</v>
      </c>
      <c r="I28" s="39"/>
      <c r="J28" s="42" t="str">
        <f>IF(I28=0,"",I28*H28)</f>
        <v/>
      </c>
      <c r="K28" s="43"/>
      <c r="L28" s="64">
        <f>ROUND((ROUND(H28,3))*(ROUND(K28,2)),2)</f>
        <v>0</v>
      </c>
    </row>
    <row r="29" spans="1:12" s="34" customFormat="1" ht="12.75" customHeight="1" x14ac:dyDescent="0.2">
      <c r="A29" s="35" t="s">
        <v>48</v>
      </c>
      <c r="B29" s="45"/>
      <c r="C29" s="46"/>
      <c r="D29" s="46"/>
      <c r="E29" s="46"/>
      <c r="F29" s="47" t="s">
        <v>67</v>
      </c>
      <c r="G29" s="48"/>
      <c r="H29" s="48"/>
      <c r="I29" s="48"/>
      <c r="J29" s="48"/>
      <c r="K29" s="48"/>
      <c r="L29" s="49"/>
    </row>
    <row r="30" spans="1:12" s="34" customFormat="1" ht="12.75" customHeight="1" x14ac:dyDescent="0.2">
      <c r="A30" s="35" t="s">
        <v>50</v>
      </c>
      <c r="B30" s="45"/>
      <c r="C30" s="46"/>
      <c r="D30" s="46"/>
      <c r="E30" s="46"/>
      <c r="F30" s="50" t="s">
        <v>51</v>
      </c>
      <c r="G30" s="48"/>
      <c r="H30" s="48"/>
      <c r="I30" s="48"/>
      <c r="J30" s="48"/>
      <c r="K30" s="48"/>
      <c r="L30" s="49"/>
    </row>
    <row r="31" spans="1:12" s="34" customFormat="1" ht="75" customHeight="1" thickBot="1" x14ac:dyDescent="0.25">
      <c r="A31" s="35" t="s">
        <v>52</v>
      </c>
      <c r="B31" s="51"/>
      <c r="C31" s="52"/>
      <c r="D31" s="52"/>
      <c r="E31" s="52"/>
      <c r="F31" s="53" t="s">
        <v>68</v>
      </c>
      <c r="G31" s="54"/>
      <c r="H31" s="54"/>
      <c r="I31" s="54"/>
      <c r="J31" s="54"/>
      <c r="K31" s="54"/>
      <c r="L31" s="55"/>
    </row>
    <row r="32" spans="1:12" s="34" customFormat="1" ht="13.5" customHeight="1" thickBot="1" x14ac:dyDescent="0.25">
      <c r="A32" s="35" t="s">
        <v>43</v>
      </c>
      <c r="B32" s="56">
        <f>1+MAX($B$13:B31)</f>
        <v>5</v>
      </c>
      <c r="C32" s="37"/>
      <c r="D32" s="38"/>
      <c r="E32" s="39" t="s">
        <v>45</v>
      </c>
      <c r="F32" s="40" t="s">
        <v>69</v>
      </c>
      <c r="G32" s="39" t="s">
        <v>47</v>
      </c>
      <c r="H32" s="41">
        <v>1</v>
      </c>
      <c r="I32" s="39"/>
      <c r="J32" s="42" t="str">
        <f>IF(I32=0,"",I32*H32)</f>
        <v/>
      </c>
      <c r="K32" s="43"/>
      <c r="L32" s="64">
        <f>ROUND((ROUND(H32,3))*(ROUND(K32,2)),2)</f>
        <v>0</v>
      </c>
    </row>
    <row r="33" spans="1:12" s="34" customFormat="1" ht="12.75" customHeight="1" x14ac:dyDescent="0.2">
      <c r="A33" s="35" t="s">
        <v>48</v>
      </c>
      <c r="B33" s="45"/>
      <c r="C33" s="46"/>
      <c r="D33" s="46"/>
      <c r="E33" s="46"/>
      <c r="F33" s="47" t="s">
        <v>70</v>
      </c>
      <c r="G33" s="48"/>
      <c r="H33" s="48"/>
      <c r="I33" s="48"/>
      <c r="J33" s="48"/>
      <c r="K33" s="48"/>
      <c r="L33" s="49"/>
    </row>
    <row r="34" spans="1:12" s="34" customFormat="1" ht="12.75" customHeight="1" x14ac:dyDescent="0.2">
      <c r="A34" s="35" t="s">
        <v>50</v>
      </c>
      <c r="B34" s="45"/>
      <c r="C34" s="46"/>
      <c r="D34" s="46"/>
      <c r="E34" s="46"/>
      <c r="F34" s="50" t="s">
        <v>51</v>
      </c>
      <c r="G34" s="48"/>
      <c r="H34" s="48"/>
      <c r="I34" s="48"/>
      <c r="J34" s="48"/>
      <c r="K34" s="48"/>
      <c r="L34" s="49"/>
    </row>
    <row r="35" spans="1:12" s="34" customFormat="1" ht="60" customHeight="1" thickBot="1" x14ac:dyDescent="0.25">
      <c r="A35" s="35" t="s">
        <v>52</v>
      </c>
      <c r="B35" s="51"/>
      <c r="C35" s="52"/>
      <c r="D35" s="52"/>
      <c r="E35" s="52"/>
      <c r="F35" s="53" t="s">
        <v>71</v>
      </c>
      <c r="G35" s="54"/>
      <c r="H35" s="54"/>
      <c r="I35" s="54"/>
      <c r="J35" s="54"/>
      <c r="K35" s="54"/>
      <c r="L35" s="55"/>
    </row>
    <row r="36" spans="1:12" ht="13.5" thickBot="1" x14ac:dyDescent="0.25">
      <c r="A36" s="57" t="s">
        <v>62</v>
      </c>
      <c r="B36" s="58" t="s">
        <v>63</v>
      </c>
      <c r="C36" s="59" t="s">
        <v>64</v>
      </c>
      <c r="D36" s="60"/>
      <c r="E36" s="60"/>
      <c r="F36" s="61" t="s">
        <v>65</v>
      </c>
      <c r="G36" s="59"/>
      <c r="H36" s="59"/>
      <c r="I36" s="59"/>
      <c r="J36" s="59"/>
      <c r="K36" s="59"/>
      <c r="L36" s="62">
        <f>SUM(L28:L35)</f>
        <v>0</v>
      </c>
    </row>
  </sheetData>
  <mergeCells count="29">
    <mergeCell ref="K10:L11"/>
    <mergeCell ref="B9:J9"/>
    <mergeCell ref="B10:B12"/>
    <mergeCell ref="C10:C12"/>
    <mergeCell ref="D10:D12"/>
    <mergeCell ref="E10:E12"/>
    <mergeCell ref="F10:F12"/>
    <mergeCell ref="G10:G12"/>
    <mergeCell ref="H10:H12"/>
    <mergeCell ref="I10:I12"/>
    <mergeCell ref="J10:J12"/>
    <mergeCell ref="B7:D7"/>
    <mergeCell ref="F7:H7"/>
    <mergeCell ref="I7:J7"/>
    <mergeCell ref="B8:D8"/>
    <mergeCell ref="G8:H8"/>
    <mergeCell ref="I8:J8"/>
    <mergeCell ref="B4:D4"/>
    <mergeCell ref="I4:J4"/>
    <mergeCell ref="F5:H5"/>
    <mergeCell ref="I5:J5"/>
    <mergeCell ref="F6:H6"/>
    <mergeCell ref="I6:J6"/>
    <mergeCell ref="B1:D1"/>
    <mergeCell ref="B2:C2"/>
    <mergeCell ref="I2:J2"/>
    <mergeCell ref="K2:L2"/>
    <mergeCell ref="D3:E3"/>
    <mergeCell ref="K3:L3"/>
  </mergeCells>
  <conditionalFormatting sqref="F6">
    <cfRule type="expression" dxfId="73" priority="75">
      <formula>$E$5="Ostatní"</formula>
    </cfRule>
    <cfRule type="expression" dxfId="72" priority="76">
      <formula>$E$6="Ostatní"</formula>
    </cfRule>
  </conditionalFormatting>
  <conditionalFormatting sqref="D3">
    <cfRule type="expression" dxfId="71" priority="73">
      <formula>IF($D$3="SO XX-XX-XX","Vybarvit",IF($D$3="","Vybarvit",""))="Vybarvit"</formula>
    </cfRule>
  </conditionalFormatting>
  <conditionalFormatting sqref="F3">
    <cfRule type="expression" dxfId="70" priority="72">
      <formula>IF($F$3="Název SO/PS","Vybarvit",IF($F$3="","Vybarvit",""))="Vybarvit"</formula>
    </cfRule>
  </conditionalFormatting>
  <conditionalFormatting sqref="F8">
    <cfRule type="expression" dxfId="69" priority="71">
      <formula>IF($F$8="Obchodní název firmy/společnosti, v případě fyzické osoby podnikající  IČO","Vybarvit",IF($F$8="","Vybarvit",""))="Vybarvit"</formula>
    </cfRule>
  </conditionalFormatting>
  <conditionalFormatting sqref="G8:H8">
    <cfRule type="expression" dxfId="68" priority="70">
      <formula>IF($G$8="Titul Jméno Příjmení","Vybarvit",IF($G$8="","Vybarvit",""))="Vybarvit"</formula>
    </cfRule>
  </conditionalFormatting>
  <conditionalFormatting sqref="K8">
    <cfRule type="expression" dxfId="67" priority="69">
      <formula>$K$8=""</formula>
    </cfRule>
  </conditionalFormatting>
  <conditionalFormatting sqref="K7">
    <cfRule type="expression" dxfId="66" priority="68">
      <formula>$K$7=""</formula>
    </cfRule>
  </conditionalFormatting>
  <conditionalFormatting sqref="K6">
    <cfRule type="expression" dxfId="65" priority="67">
      <formula>$K$6=""</formula>
    </cfRule>
  </conditionalFormatting>
  <conditionalFormatting sqref="K5">
    <cfRule type="expression" dxfId="64" priority="66">
      <formula>$K$5=""</formula>
    </cfRule>
  </conditionalFormatting>
  <conditionalFormatting sqref="K4">
    <cfRule type="expression" dxfId="63" priority="65">
      <formula>$K$4=""</formula>
    </cfRule>
  </conditionalFormatting>
  <conditionalFormatting sqref="L4">
    <cfRule type="expression" dxfId="62" priority="64">
      <formula>$L$4=""</formula>
    </cfRule>
  </conditionalFormatting>
  <conditionalFormatting sqref="E8">
    <cfRule type="expression" dxfId="61" priority="63">
      <formula>$E$8=""</formula>
    </cfRule>
  </conditionalFormatting>
  <conditionalFormatting sqref="E7">
    <cfRule type="expression" dxfId="60" priority="62">
      <formula>$E$7=""</formula>
    </cfRule>
  </conditionalFormatting>
  <conditionalFormatting sqref="E6">
    <cfRule type="expression" dxfId="59" priority="61">
      <formula>$E$6=""</formula>
    </cfRule>
  </conditionalFormatting>
  <conditionalFormatting sqref="E5">
    <cfRule type="expression" dxfId="58" priority="60">
      <formula>$E$5=""</formula>
    </cfRule>
  </conditionalFormatting>
  <conditionalFormatting sqref="E4">
    <cfRule type="expression" dxfId="57" priority="59">
      <formula>$E$4=""</formula>
    </cfRule>
  </conditionalFormatting>
  <conditionalFormatting sqref="C13">
    <cfRule type="expression" dxfId="56" priority="58">
      <formula>C13=""</formula>
    </cfRule>
  </conditionalFormatting>
  <conditionalFormatting sqref="F13">
    <cfRule type="expression" dxfId="55" priority="57">
      <formula>F13="Název dílu"</formula>
    </cfRule>
  </conditionalFormatting>
  <conditionalFormatting sqref="E14">
    <cfRule type="expression" dxfId="54" priority="55">
      <formula>E14=""</formula>
    </cfRule>
  </conditionalFormatting>
  <conditionalFormatting sqref="F15">
    <cfRule type="expression" dxfId="53" priority="53">
      <formula>F15=""</formula>
    </cfRule>
  </conditionalFormatting>
  <conditionalFormatting sqref="C22">
    <cfRule type="expression" dxfId="52" priority="32">
      <formula>C22=""</formula>
    </cfRule>
  </conditionalFormatting>
  <conditionalFormatting sqref="F16">
    <cfRule type="expression" dxfId="51" priority="52">
      <formula>F16=""</formula>
    </cfRule>
  </conditionalFormatting>
  <conditionalFormatting sqref="F17">
    <cfRule type="expression" dxfId="50" priority="51">
      <formula>F17=""</formula>
    </cfRule>
  </conditionalFormatting>
  <conditionalFormatting sqref="G14">
    <cfRule type="expression" dxfId="49" priority="50">
      <formula>G14=""</formula>
    </cfRule>
  </conditionalFormatting>
  <conditionalFormatting sqref="H14">
    <cfRule type="expression" dxfId="48" priority="49">
      <formula>H14=""</formula>
    </cfRule>
  </conditionalFormatting>
  <conditionalFormatting sqref="I14">
    <cfRule type="expression" dxfId="47" priority="48">
      <formula>I14=""</formula>
    </cfRule>
  </conditionalFormatting>
  <conditionalFormatting sqref="J14">
    <cfRule type="expression" dxfId="46" priority="47">
      <formula>J14=""</formula>
    </cfRule>
  </conditionalFormatting>
  <conditionalFormatting sqref="K14">
    <cfRule type="expression" dxfId="45" priority="46">
      <formula>K14=""</formula>
    </cfRule>
  </conditionalFormatting>
  <conditionalFormatting sqref="D14">
    <cfRule type="expression" dxfId="44" priority="45">
      <formula>D14=""</formula>
    </cfRule>
  </conditionalFormatting>
  <conditionalFormatting sqref="C18">
    <cfRule type="expression" dxfId="43" priority="44">
      <formula>C18=""</formula>
    </cfRule>
  </conditionalFormatting>
  <conditionalFormatting sqref="K22">
    <cfRule type="expression" dxfId="42" priority="22">
      <formula>K22=""</formula>
    </cfRule>
  </conditionalFormatting>
  <conditionalFormatting sqref="F18">
    <cfRule type="expression" dxfId="41" priority="42">
      <formula>F18=""</formula>
    </cfRule>
  </conditionalFormatting>
  <conditionalFormatting sqref="G22">
    <cfRule type="expression" dxfId="40" priority="26">
      <formula>G22=""</formula>
    </cfRule>
  </conditionalFormatting>
  <conditionalFormatting sqref="F14">
    <cfRule type="expression" dxfId="39" priority="54">
      <formula>F14=""</formula>
    </cfRule>
  </conditionalFormatting>
  <conditionalFormatting sqref="H22">
    <cfRule type="expression" dxfId="38" priority="25">
      <formula>H22=""</formula>
    </cfRule>
  </conditionalFormatting>
  <conditionalFormatting sqref="I22">
    <cfRule type="expression" dxfId="37" priority="24">
      <formula>I22=""</formula>
    </cfRule>
  </conditionalFormatting>
  <conditionalFormatting sqref="J22">
    <cfRule type="expression" dxfId="36" priority="23">
      <formula>J22=""</formula>
    </cfRule>
  </conditionalFormatting>
  <conditionalFormatting sqref="D22">
    <cfRule type="expression" dxfId="35" priority="21">
      <formula>D22=""</formula>
    </cfRule>
  </conditionalFormatting>
  <conditionalFormatting sqref="C14">
    <cfRule type="expression" dxfId="34" priority="56">
      <formula>C14=""</formula>
    </cfRule>
  </conditionalFormatting>
  <conditionalFormatting sqref="F24">
    <cfRule type="expression" dxfId="33" priority="28">
      <formula>F24=""</formula>
    </cfRule>
  </conditionalFormatting>
  <conditionalFormatting sqref="F25">
    <cfRule type="expression" dxfId="32" priority="27">
      <formula>F25=""</formula>
    </cfRule>
  </conditionalFormatting>
  <conditionalFormatting sqref="C26">
    <cfRule type="expression" dxfId="31" priority="20">
      <formula>C26=""</formula>
    </cfRule>
  </conditionalFormatting>
  <conditionalFormatting sqref="E18">
    <cfRule type="expression" dxfId="30" priority="43">
      <formula>E18=""</formula>
    </cfRule>
  </conditionalFormatting>
  <conditionalFormatting sqref="F19">
    <cfRule type="expression" dxfId="29" priority="41">
      <formula>F19=""</formula>
    </cfRule>
  </conditionalFormatting>
  <conditionalFormatting sqref="F20">
    <cfRule type="expression" dxfId="28" priority="40">
      <formula>F20=""</formula>
    </cfRule>
  </conditionalFormatting>
  <conditionalFormatting sqref="F21">
    <cfRule type="expression" dxfId="27" priority="39">
      <formula>F21=""</formula>
    </cfRule>
  </conditionalFormatting>
  <conditionalFormatting sqref="G18">
    <cfRule type="expression" dxfId="26" priority="38">
      <formula>G18=""</formula>
    </cfRule>
  </conditionalFormatting>
  <conditionalFormatting sqref="H18">
    <cfRule type="expression" dxfId="25" priority="37">
      <formula>H18=""</formula>
    </cfRule>
  </conditionalFormatting>
  <conditionalFormatting sqref="I18">
    <cfRule type="expression" dxfId="24" priority="36">
      <formula>I18=""</formula>
    </cfRule>
  </conditionalFormatting>
  <conditionalFormatting sqref="J18">
    <cfRule type="expression" dxfId="23" priority="35">
      <formula>J18=""</formula>
    </cfRule>
  </conditionalFormatting>
  <conditionalFormatting sqref="K18">
    <cfRule type="expression" dxfId="22" priority="34">
      <formula>K18=""</formula>
    </cfRule>
  </conditionalFormatting>
  <conditionalFormatting sqref="D18">
    <cfRule type="expression" dxfId="21" priority="33">
      <formula>D18=""</formula>
    </cfRule>
  </conditionalFormatting>
  <conditionalFormatting sqref="E22">
    <cfRule type="expression" dxfId="20" priority="31">
      <formula>E22=""</formula>
    </cfRule>
  </conditionalFormatting>
  <conditionalFormatting sqref="F22">
    <cfRule type="expression" dxfId="19" priority="30">
      <formula>F22=""</formula>
    </cfRule>
  </conditionalFormatting>
  <conditionalFormatting sqref="F23">
    <cfRule type="expression" dxfId="18" priority="29">
      <formula>F23=""</formula>
    </cfRule>
  </conditionalFormatting>
  <conditionalFormatting sqref="C27">
    <cfRule type="expression" dxfId="17" priority="18">
      <formula>C27=""</formula>
    </cfRule>
  </conditionalFormatting>
  <conditionalFormatting sqref="F26">
    <cfRule type="expression" dxfId="16" priority="19">
      <formula>F26="Název dílu"</formula>
    </cfRule>
  </conditionalFormatting>
  <conditionalFormatting sqref="F27">
    <cfRule type="expression" dxfId="15" priority="17">
      <formula>F27="Název dílu"</formula>
    </cfRule>
  </conditionalFormatting>
  <conditionalFormatting sqref="F29 F33">
    <cfRule type="expression" dxfId="14" priority="15">
      <formula>F29=""</formula>
    </cfRule>
  </conditionalFormatting>
  <conditionalFormatting sqref="C32">
    <cfRule type="expression" dxfId="13" priority="4">
      <formula>C32=""</formula>
    </cfRule>
  </conditionalFormatting>
  <conditionalFormatting sqref="F31 F35">
    <cfRule type="expression" dxfId="12" priority="13">
      <formula>F31=""</formula>
    </cfRule>
  </conditionalFormatting>
  <conditionalFormatting sqref="H28 H32">
    <cfRule type="expression" dxfId="11" priority="11">
      <formula>H28=""</formula>
    </cfRule>
  </conditionalFormatting>
  <conditionalFormatting sqref="I28 I32">
    <cfRule type="expression" dxfId="10" priority="10">
      <formula>I28=""</formula>
    </cfRule>
  </conditionalFormatting>
  <conditionalFormatting sqref="E28 E32">
    <cfRule type="expression" dxfId="9" priority="6">
      <formula>E28=""</formula>
    </cfRule>
  </conditionalFormatting>
  <conditionalFormatting sqref="C28">
    <cfRule type="expression" dxfId="8" priority="5">
      <formula>C28=""</formula>
    </cfRule>
  </conditionalFormatting>
  <conditionalFormatting sqref="G28 G32">
    <cfRule type="expression" dxfId="7" priority="12">
      <formula>G28=""</formula>
    </cfRule>
  </conditionalFormatting>
  <conditionalFormatting sqref="J28 J32">
    <cfRule type="expression" dxfId="6" priority="9">
      <formula>J28=""</formula>
    </cfRule>
  </conditionalFormatting>
  <conditionalFormatting sqref="K28 K32">
    <cfRule type="expression" dxfId="5" priority="8">
      <formula>K28=""</formula>
    </cfRule>
  </conditionalFormatting>
  <conditionalFormatting sqref="D28 D32">
    <cfRule type="expression" dxfId="4" priority="7">
      <formula>D28=""</formula>
    </cfRule>
  </conditionalFormatting>
  <conditionalFormatting sqref="F30 F34">
    <cfRule type="expression" dxfId="3" priority="14">
      <formula>F30=""</formula>
    </cfRule>
  </conditionalFormatting>
  <conditionalFormatting sqref="F28 F32">
    <cfRule type="expression" dxfId="2" priority="16">
      <formula>F28=""</formula>
    </cfRule>
  </conditionalFormatting>
  <conditionalFormatting sqref="C36">
    <cfRule type="expression" dxfId="1" priority="3">
      <formula>C36=""</formula>
    </cfRule>
  </conditionalFormatting>
  <conditionalFormatting sqref="F36">
    <cfRule type="expression" dxfId="0" priority="2">
      <formula>F36="Název dílu"</formula>
    </cfRule>
  </conditionalFormatting>
  <dataValidations count="10">
    <dataValidation type="list" allowBlank="1" showInputMessage="1" showErrorMessage="1" errorTitle="Špatné označení majetku" error="_x000a_Nutno vybrat dle předvolby!_x000a_SŽDC nebo Ostatní." promptTitle="Výběr dle předvolby:" prompt="_x000a_SŽDC s.o._x000a_Ostatní" sqref="E6">
      <formula1>"SŽ, Ostatní"</formula1>
    </dataValidation>
    <dataValidation type="date" allowBlank="1" showInputMessage="1" showErrorMessage="1" sqref="L8">
      <formula1>42370</formula1>
      <formula2>55153</formula2>
    </dataValidation>
    <dataValidation type="list" allowBlank="1" showInputMessage="1" showErrorMessage="1" errorTitle="Neexitující stupeň dokumentace!" error="Nutno vybrat stupeň dokumentace dle předvolby!" promptTitle="Výběr stádia dle seznamu:" prompt="Stádium 3_x000a_Stádium 2" sqref="E5">
      <formula1>"Stádium 2,Stádium 3"</formula1>
    </dataValidation>
    <dataValidation type="list" allowBlank="1" showInputMessage="1" showErrorMessage="1" error="Nutno vybrat klasifikaci dle předvolby!" promptTitle="Klasifikace" prompt="pro zatřídění stavebních a inženýrských objektů_x000a_(viz Portál veřejných zakázek MMR):_x000a_Struktura klasifikace:_x000a_1. až 3. místo obor_x000a_4. místo skupina_x000a_5. místo podskupina_x000a_6. místo konstrukčně materiálová charakteristika_x000a_7. místo druh stavební akce_x000a_" sqref="K4">
      <formula1>"801,802,803,811,812, 813, 814,815, 817, 821,822, 823,824,825,826,827,828,831,832,833,838,839"</formula1>
    </dataValidation>
    <dataValidation type="date" allowBlank="1" showInputMessage="1" showErrorMessage="1" errorTitle="Špatný datum" error="Datum musí být v rozmezí_x000a_od 1.1.2016_x000a_do 31.12.2050" promptTitle="Vložit datum" prompt="ve formátu: dd.mm.rrrr" sqref="K8">
      <formula1>42370</formula1>
      <formula2>55153</formula2>
    </dataValidation>
    <dataValidation allowBlank="1" showInputMessage="1" showErrorMessage="1" promptTitle="S-kód" prompt="Číslo pod kterým je stavba evidovaná v systému SŽDC." sqref="K6"/>
    <dataValidation type="date" allowBlank="1" showInputMessage="1" showErrorMessage="1" errorTitle="Špatnž formát data" error="_x000a_Nutno zadat ve formátu:_x000a_dd.mm.rrr_x000a_nebo_x000a_mm/rrrr" promptTitle="den.měsíc.rok: dd.mm.rrrr" prompt="_x000a_Uvede se předpokládaná doba ukončení realizace konkrétního SO/PS dle Harmonogramu výstavby (den.měsíc.rok - např. 01.12.2020), který je uveden v příslušné části dokumentace stavby." sqref="E8">
      <formula1>42370</formula1>
      <formula2>55153</formula2>
    </dataValidation>
    <dataValidation type="date" allowBlank="1" showInputMessage="1" showErrorMessage="1" errorTitle="Špatný formát data" error="_x000a_Nutno zadat ve formátu:_x000a_dd.mm.rrr_x000a_nebo_x000a_mm/rrrr" promptTitle="den.měsíc.rok: dd.mm.rrrr" prompt="_x000a_Uvede se předpokládaná doba zahájení realizace konkrétního SO/PS dle Harmonogramu výstavby (den.měsíc.rok - např. 01.12.2020), který je uveden v příslušné části dokumentace stavby." sqref="E7">
      <formula1>42370</formula1>
      <formula2>55153</formula2>
    </dataValidation>
    <dataValidation allowBlank="1" showInputMessage="1" showErrorMessage="1" promptTitle="Číselné označení SO/PS " prompt="musí být uvedeno i v názvu listu SO (nebo PS) XX-XX-XX._x000a_Každé SO/PS musí být zpracováno v samostatném formuláři." sqref="D3"/>
    <dataValidation type="date" allowBlank="1" showInputMessage="1" showErrorMessage="1" error="Rozmezí let 2017 - 2050" promptTitle="Vložit rok" prompt="ve formátu:_x000a_rrrr" sqref="K7">
      <formula1>2017</formula1>
      <formula2>2050</formula2>
    </dataValidation>
  </dataValidations>
  <pageMargins left="0.7" right="0.7" top="0.78740157499999996" bottom="0.78740157499999996" header="0.3" footer="0.3"/>
  <pageSetup paperSize="9" scale="58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3</vt:i4>
      </vt:variant>
    </vt:vector>
  </HeadingPairs>
  <TitlesOfParts>
    <vt:vector size="5" baseType="lpstr">
      <vt:lpstr>Požadavky na výkon a fukci</vt:lpstr>
      <vt:lpstr>SO 98-98</vt:lpstr>
      <vt:lpstr>'Požadavky na výkon a fukci'!Názvy_tisku</vt:lpstr>
      <vt:lpstr>'Požadavky na výkon a fukci'!Oblast_tisku</vt:lpstr>
      <vt:lpstr>'SO 98-98'!Oblast_tisku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Janko Milan, Ing.</cp:lastModifiedBy>
  <cp:lastPrinted>2021-01-07T05:15:33Z</cp:lastPrinted>
  <dcterms:created xsi:type="dcterms:W3CDTF">2020-12-08T08:47:11Z</dcterms:created>
  <dcterms:modified xsi:type="dcterms:W3CDTF">2021-01-12T07:51:06Z</dcterms:modified>
</cp:coreProperties>
</file>